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23760" windowHeight="12495"/>
  </bookViews>
  <sheets>
    <sheet name="сводн 1 группа" sheetId="1" r:id="rId1"/>
    <sheet name="сводн 2 группа" sheetId="2" r:id="rId2"/>
    <sheet name="сводн 3 группа" sheetId="3" r:id="rId3"/>
  </sheets>
  <definedNames>
    <definedName name="_xlnm.Print_Area" localSheetId="0">'сводн 1 группа'!$A$1:$W$25</definedName>
    <definedName name="_xlnm.Print_Area" localSheetId="1">'сводн 2 группа'!$A$1:$W$23</definedName>
    <definedName name="_xlnm.Print_Area" localSheetId="2">'сводн 3 группа'!$A$1:$W$17</definedName>
  </definedNames>
  <calcPr calcId="125725"/>
</workbook>
</file>

<file path=xl/calcChain.xml><?xml version="1.0" encoding="utf-8"?>
<calcChain xmlns="http://schemas.openxmlformats.org/spreadsheetml/2006/main">
  <c r="V12" i="3"/>
  <c r="V11"/>
  <c r="T12"/>
  <c r="T11"/>
  <c r="L12"/>
  <c r="L11"/>
  <c r="V13" i="2"/>
  <c r="V17"/>
  <c r="V14"/>
  <c r="V15"/>
  <c r="V16"/>
  <c r="V11"/>
  <c r="V18"/>
  <c r="V12"/>
  <c r="T13"/>
  <c r="T17"/>
  <c r="T14"/>
  <c r="T15"/>
  <c r="T16"/>
  <c r="T11"/>
  <c r="T18"/>
  <c r="T12"/>
  <c r="L13"/>
  <c r="L17"/>
  <c r="L14"/>
  <c r="L15"/>
  <c r="L16"/>
  <c r="L11"/>
  <c r="L18"/>
  <c r="L12"/>
  <c r="V11" i="1"/>
  <c r="V15" l="1"/>
  <c r="V17"/>
  <c r="V12"/>
  <c r="V19"/>
  <c r="V14"/>
  <c r="V16"/>
  <c r="V13"/>
  <c r="V20"/>
  <c r="V18"/>
  <c r="T15"/>
  <c r="T17"/>
  <c r="T12"/>
  <c r="T19"/>
  <c r="T14"/>
  <c r="T16"/>
  <c r="T13"/>
  <c r="T11"/>
  <c r="T20"/>
  <c r="T18"/>
  <c r="L15"/>
  <c r="L18"/>
  <c r="L17"/>
  <c r="L12"/>
  <c r="L19"/>
  <c r="L14"/>
  <c r="L16"/>
  <c r="L13"/>
  <c r="L11"/>
  <c r="L20"/>
</calcChain>
</file>

<file path=xl/sharedStrings.xml><?xml version="1.0" encoding="utf-8"?>
<sst xmlns="http://schemas.openxmlformats.org/spreadsheetml/2006/main" count="201" uniqueCount="79">
  <si>
    <t>Сводно-итоговый протокол</t>
  </si>
  <si>
    <t>Комплексный зачет</t>
  </si>
  <si>
    <t>1 возрастная группа</t>
  </si>
  <si>
    <t>№ п/п</t>
  </si>
  <si>
    <t xml:space="preserve">ОУ </t>
  </si>
  <si>
    <t>ФИО руководителя</t>
  </si>
  <si>
    <t>Тестовый конкурс-викторина «Азбука пожарной безопасности»</t>
  </si>
  <si>
    <t>Место</t>
  </si>
  <si>
    <t>результат</t>
  </si>
  <si>
    <t>место</t>
  </si>
  <si>
    <t>Главный судья соревнований __________________________________/Клюйков С.Е./</t>
  </si>
  <si>
    <t>2 возрастная группа</t>
  </si>
  <si>
    <t>3 возрастная группа</t>
  </si>
  <si>
    <t>1</t>
  </si>
  <si>
    <t>2</t>
  </si>
  <si>
    <t>3</t>
  </si>
  <si>
    <t>4</t>
  </si>
  <si>
    <t>5</t>
  </si>
  <si>
    <t>6</t>
  </si>
  <si>
    <t>7</t>
  </si>
  <si>
    <t>8</t>
  </si>
  <si>
    <t>Главный секретарь соревнований _________________________________/Гичко К.С./</t>
  </si>
  <si>
    <t>«Первая помощь при травмах и несчастных случаях»</t>
  </si>
  <si>
    <t>ГБОУ лицей № 378 ком. 1</t>
  </si>
  <si>
    <t>ГБОУ лицей № 378 ком. 2</t>
  </si>
  <si>
    <t>Матевосян М.В.                       Айбятова Н.А.</t>
  </si>
  <si>
    <t>ГБОУ СОШ № 269</t>
  </si>
  <si>
    <t>Гинина О.О.</t>
  </si>
  <si>
    <t>ГБОУ СОШ № 381</t>
  </si>
  <si>
    <t>Антропова К.А.</t>
  </si>
  <si>
    <t>ГБОУ СОШ № 379</t>
  </si>
  <si>
    <t>Тагиева Э.Э.</t>
  </si>
  <si>
    <t>ГБОУ СОШ № 538</t>
  </si>
  <si>
    <t>Нестерова Е.Г.</t>
  </si>
  <si>
    <t>ГБОУ СОШ № 377</t>
  </si>
  <si>
    <t>Шпак В.О.</t>
  </si>
  <si>
    <t>ГБОУ СОШ № 221</t>
  </si>
  <si>
    <t>Григорьева Ж.В.                 Волкова В.А.</t>
  </si>
  <si>
    <t>ГБОУ лицей № 384 ком. 1</t>
  </si>
  <si>
    <t>ГБОУ лицей № 384 ком. 2</t>
  </si>
  <si>
    <t>Герасимов Е.В.                              Гичко К.С.</t>
  </si>
  <si>
    <t xml:space="preserve">«Полоса выживания» </t>
  </si>
  <si>
    <t xml:space="preserve">Вид «Пожарная профилактика»  </t>
  </si>
  <si>
    <t xml:space="preserve">«Надевание боевой одежды» </t>
  </si>
  <si>
    <t>81 (17,24)</t>
  </si>
  <si>
    <t>81 (19,44)</t>
  </si>
  <si>
    <t>72 (26,16)</t>
  </si>
  <si>
    <t>72 (18,55)</t>
  </si>
  <si>
    <t>78 (20,24)</t>
  </si>
  <si>
    <t>76 (23,21)</t>
  </si>
  <si>
    <t>76 (23,00)</t>
  </si>
  <si>
    <t>Сумма мест</t>
  </si>
  <si>
    <t>Итоговое место</t>
  </si>
  <si>
    <t>«Основы выживания»</t>
  </si>
  <si>
    <t>Узлы</t>
  </si>
  <si>
    <t xml:space="preserve">баллы </t>
  </si>
  <si>
    <t>Азимутальный ход</t>
  </si>
  <si>
    <t>Топографические знаки</t>
  </si>
  <si>
    <t>Организация временного укрытия</t>
  </si>
  <si>
    <t>Костры</t>
  </si>
  <si>
    <t>Подача сигнала бедствия</t>
  </si>
  <si>
    <t>Сумма баллов</t>
  </si>
  <si>
    <t>в/к</t>
  </si>
  <si>
    <t>9</t>
  </si>
  <si>
    <t>Лицей № 384 Кировского района СПб</t>
  </si>
  <si>
    <t>21 декабря 2019 года</t>
  </si>
  <si>
    <t>Командные соревнования «Юный спасатель»  Кировского района Санкт-Петербурга,
посвященные Дню спасателя Российской Федерации</t>
  </si>
  <si>
    <t>ГБОУ СОШ № 249</t>
  </si>
  <si>
    <t>Борисова В.Н.</t>
  </si>
  <si>
    <t>ГБОУ лицей № 389</t>
  </si>
  <si>
    <t xml:space="preserve">Савина Л.А.                        Титова Е.М.                  Маркелова М.В.        </t>
  </si>
  <si>
    <t>ГБОУ СОШ № 282</t>
  </si>
  <si>
    <t xml:space="preserve">Козлова С.В.                       Лапова Е.В. </t>
  </si>
  <si>
    <t>Пономарева И.А.               Клюйков С.Е.</t>
  </si>
  <si>
    <t>84 (18,00)</t>
  </si>
  <si>
    <t>76 (16,51)</t>
  </si>
  <si>
    <t>76 (17,03)</t>
  </si>
  <si>
    <t>84 (12,54)</t>
  </si>
  <si>
    <t>84 (12,52)</t>
  </si>
</sst>
</file>

<file path=xl/styles.xml><?xml version="1.0" encoding="utf-8"?>
<styleSheet xmlns="http://schemas.openxmlformats.org/spreadsheetml/2006/main">
  <numFmts count="2">
    <numFmt numFmtId="165" formatCode="[h]:mm:ss;@"/>
    <numFmt numFmtId="167" formatCode="h:mm:ss;@"/>
  </numFmts>
  <fonts count="9">
    <font>
      <sz val="10"/>
      <name val="Arial Cyr"/>
      <charset val="204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20" fontId="2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67" fontId="2" fillId="0" borderId="2" xfId="0" applyNumberFormat="1" applyFont="1" applyBorder="1" applyAlignment="1">
      <alignment horizontal="center" vertical="center" wrapText="1"/>
    </xf>
    <xf numFmtId="167" fontId="2" fillId="0" borderId="2" xfId="0" applyNumberFormat="1" applyFont="1" applyFill="1" applyBorder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2" borderId="2" xfId="0" applyFont="1" applyFill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 wrapText="1"/>
    </xf>
    <xf numFmtId="49" fontId="2" fillId="0" borderId="2" xfId="0" applyNumberFormat="1" applyFont="1" applyBorder="1" applyAlignment="1">
      <alignment horizontal="center" vertical="center" textRotation="90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267972</xdr:colOff>
      <xdr:row>0</xdr:row>
      <xdr:rowOff>41414</xdr:rowOff>
    </xdr:from>
    <xdr:to>
      <xdr:col>22</xdr:col>
      <xdr:colOff>200853</xdr:colOff>
      <xdr:row>6</xdr:row>
      <xdr:rowOff>8283</xdr:rowOff>
    </xdr:to>
    <xdr:pic>
      <xdr:nvPicPr>
        <xdr:cNvPr id="8" name="Рисунок 2" descr="юный спасатель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2637" t="12234" r="13121" b="14229"/>
        <a:stretch>
          <a:fillRect/>
        </a:stretch>
      </xdr:blipFill>
      <xdr:spPr bwMode="auto">
        <a:xfrm>
          <a:off x="9262885" y="41414"/>
          <a:ext cx="1051033" cy="1060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306456</xdr:colOff>
      <xdr:row>0</xdr:row>
      <xdr:rowOff>49696</xdr:rowOff>
    </xdr:from>
    <xdr:to>
      <xdr:col>22</xdr:col>
      <xdr:colOff>239337</xdr:colOff>
      <xdr:row>6</xdr:row>
      <xdr:rowOff>16565</xdr:rowOff>
    </xdr:to>
    <xdr:pic>
      <xdr:nvPicPr>
        <xdr:cNvPr id="2" name="Рисунок 2" descr="юный спасатель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2637" t="12234" r="13121" b="14229"/>
        <a:stretch>
          <a:fillRect/>
        </a:stretch>
      </xdr:blipFill>
      <xdr:spPr bwMode="auto">
        <a:xfrm>
          <a:off x="9301369" y="49696"/>
          <a:ext cx="1051033" cy="1060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306456</xdr:colOff>
      <xdr:row>0</xdr:row>
      <xdr:rowOff>49696</xdr:rowOff>
    </xdr:from>
    <xdr:to>
      <xdr:col>22</xdr:col>
      <xdr:colOff>239337</xdr:colOff>
      <xdr:row>6</xdr:row>
      <xdr:rowOff>16565</xdr:rowOff>
    </xdr:to>
    <xdr:pic>
      <xdr:nvPicPr>
        <xdr:cNvPr id="2" name="Рисунок 2" descr="юный спасатель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2637" t="12234" r="13121" b="14229"/>
        <a:stretch>
          <a:fillRect/>
        </a:stretch>
      </xdr:blipFill>
      <xdr:spPr bwMode="auto">
        <a:xfrm>
          <a:off x="9288531" y="49696"/>
          <a:ext cx="1047306" cy="1052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24"/>
  <sheetViews>
    <sheetView tabSelected="1" view="pageBreakPreview" zoomScale="115" zoomScaleNormal="100" zoomScaleSheetLayoutView="115" workbookViewId="0">
      <selection activeCell="S5" sqref="S5"/>
    </sheetView>
  </sheetViews>
  <sheetFormatPr defaultRowHeight="12.75"/>
  <cols>
    <col min="1" max="1" width="3.42578125" style="1" customWidth="1"/>
    <col min="2" max="2" width="17.42578125" style="1" customWidth="1"/>
    <col min="3" max="3" width="15.28515625" style="1" customWidth="1"/>
    <col min="4" max="4" width="7.7109375" style="9" bestFit="1" customWidth="1"/>
    <col min="5" max="5" width="5" style="9" bestFit="1" customWidth="1"/>
    <col min="6" max="6" width="7.7109375" style="32" bestFit="1" customWidth="1"/>
    <col min="7" max="7" width="5" style="1" bestFit="1" customWidth="1"/>
    <col min="8" max="8" width="7.28515625" style="36" customWidth="1"/>
    <col min="9" max="9" width="5" style="9" bestFit="1" customWidth="1"/>
    <col min="10" max="10" width="8.140625" style="9" customWidth="1"/>
    <col min="11" max="11" width="5" style="9" bestFit="1" customWidth="1"/>
    <col min="12" max="12" width="5.42578125" style="9" bestFit="1" customWidth="1"/>
    <col min="13" max="13" width="7.28515625" style="9" bestFit="1" customWidth="1"/>
    <col min="14" max="16" width="5.42578125" style="9" bestFit="1" customWidth="1"/>
    <col min="17" max="17" width="7.28515625" style="9" customWidth="1"/>
    <col min="18" max="18" width="5" style="9" customWidth="1"/>
    <col min="19" max="19" width="6.42578125" style="9" customWidth="1"/>
    <col min="20" max="20" width="5.5703125" style="9" customWidth="1"/>
    <col min="21" max="21" width="7.28515625" style="9" customWidth="1"/>
    <col min="22" max="22" width="3.85546875" style="1" customWidth="1"/>
    <col min="23" max="23" width="4.28515625" style="5" customWidth="1"/>
    <col min="24" max="24" width="18" style="1" customWidth="1"/>
    <col min="25" max="16384" width="9.140625" style="1"/>
  </cols>
  <sheetData>
    <row r="1" spans="1:23" s="52" customFormat="1" ht="32.25" customHeight="1">
      <c r="A1" s="51" t="s">
        <v>66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pans="1:23" ht="4.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ht="15.75">
      <c r="A3" s="21" t="s">
        <v>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spans="1:23">
      <c r="A4" s="22" t="s">
        <v>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7.5" customHeight="1">
      <c r="A5" s="2"/>
      <c r="B5" s="2"/>
      <c r="C5" s="2"/>
      <c r="D5" s="10"/>
      <c r="E5" s="10"/>
      <c r="F5" s="28"/>
      <c r="G5" s="2"/>
      <c r="H5" s="33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2"/>
      <c r="W5" s="3"/>
    </row>
    <row r="6" spans="1:23">
      <c r="A6" s="20" t="s">
        <v>2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23" ht="15.75" customHeight="1">
      <c r="A7" s="17" t="s">
        <v>64</v>
      </c>
      <c r="B7" s="17"/>
      <c r="C7" s="17"/>
      <c r="D7" s="17"/>
      <c r="E7" s="17"/>
      <c r="F7" s="17"/>
      <c r="G7" s="4"/>
      <c r="H7" s="34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50" t="s">
        <v>65</v>
      </c>
      <c r="U7" s="50"/>
      <c r="V7" s="50"/>
      <c r="W7" s="50"/>
    </row>
    <row r="8" spans="1:23" ht="51" customHeight="1">
      <c r="A8" s="18" t="s">
        <v>3</v>
      </c>
      <c r="B8" s="18" t="s">
        <v>4</v>
      </c>
      <c r="C8" s="18" t="s">
        <v>5</v>
      </c>
      <c r="D8" s="18" t="s">
        <v>22</v>
      </c>
      <c r="E8" s="18"/>
      <c r="F8" s="18" t="s">
        <v>41</v>
      </c>
      <c r="G8" s="18"/>
      <c r="H8" s="18" t="s">
        <v>42</v>
      </c>
      <c r="I8" s="18"/>
      <c r="J8" s="18"/>
      <c r="K8" s="18"/>
      <c r="L8" s="18"/>
      <c r="M8" s="18"/>
      <c r="N8" s="49" t="s">
        <v>53</v>
      </c>
      <c r="O8" s="49"/>
      <c r="P8" s="49"/>
      <c r="Q8" s="49"/>
      <c r="R8" s="49"/>
      <c r="S8" s="49"/>
      <c r="T8" s="49"/>
      <c r="U8" s="49"/>
      <c r="V8" s="46" t="s">
        <v>61</v>
      </c>
      <c r="W8" s="47" t="s">
        <v>7</v>
      </c>
    </row>
    <row r="9" spans="1:23" s="9" customFormat="1" ht="51" customHeight="1">
      <c r="A9" s="18"/>
      <c r="B9" s="18"/>
      <c r="C9" s="18"/>
      <c r="D9" s="18"/>
      <c r="E9" s="18"/>
      <c r="F9" s="18"/>
      <c r="G9" s="18"/>
      <c r="H9" s="19" t="s">
        <v>43</v>
      </c>
      <c r="I9" s="19"/>
      <c r="J9" s="19" t="s">
        <v>6</v>
      </c>
      <c r="K9" s="19"/>
      <c r="L9" s="19" t="s">
        <v>51</v>
      </c>
      <c r="M9" s="48" t="s">
        <v>52</v>
      </c>
      <c r="N9" s="41" t="s">
        <v>54</v>
      </c>
      <c r="O9" s="41" t="s">
        <v>56</v>
      </c>
      <c r="P9" s="41" t="s">
        <v>57</v>
      </c>
      <c r="Q9" s="41" t="s">
        <v>58</v>
      </c>
      <c r="R9" s="41" t="s">
        <v>59</v>
      </c>
      <c r="S9" s="42" t="s">
        <v>60</v>
      </c>
      <c r="T9" s="40" t="s">
        <v>61</v>
      </c>
      <c r="U9" s="48" t="s">
        <v>52</v>
      </c>
      <c r="V9" s="46"/>
      <c r="W9" s="47"/>
    </row>
    <row r="10" spans="1:23" ht="27.75" customHeight="1">
      <c r="A10" s="18"/>
      <c r="B10" s="18"/>
      <c r="C10" s="18"/>
      <c r="D10" s="12" t="s">
        <v>8</v>
      </c>
      <c r="E10" s="43" t="s">
        <v>9</v>
      </c>
      <c r="F10" s="29" t="s">
        <v>8</v>
      </c>
      <c r="G10" s="43" t="s">
        <v>9</v>
      </c>
      <c r="H10" s="44" t="s">
        <v>8</v>
      </c>
      <c r="I10" s="45" t="s">
        <v>9</v>
      </c>
      <c r="J10" s="44" t="s">
        <v>8</v>
      </c>
      <c r="K10" s="45" t="s">
        <v>9</v>
      </c>
      <c r="L10" s="19"/>
      <c r="M10" s="48"/>
      <c r="N10" s="39" t="s">
        <v>55</v>
      </c>
      <c r="O10" s="39" t="s">
        <v>55</v>
      </c>
      <c r="P10" s="39" t="s">
        <v>55</v>
      </c>
      <c r="Q10" s="39" t="s">
        <v>55</v>
      </c>
      <c r="R10" s="39" t="s">
        <v>55</v>
      </c>
      <c r="S10" s="39" t="s">
        <v>55</v>
      </c>
      <c r="T10" s="40"/>
      <c r="U10" s="48"/>
      <c r="V10" s="46"/>
      <c r="W10" s="47"/>
    </row>
    <row r="11" spans="1:23" ht="27" customHeight="1">
      <c r="A11" s="14">
        <v>1</v>
      </c>
      <c r="B11" s="7" t="s">
        <v>38</v>
      </c>
      <c r="C11" s="13" t="s">
        <v>40</v>
      </c>
      <c r="D11" s="23">
        <v>0.13819444444444443</v>
      </c>
      <c r="E11" s="26">
        <v>2</v>
      </c>
      <c r="F11" s="31">
        <v>1.0428240740740741E-2</v>
      </c>
      <c r="G11" s="25">
        <v>1</v>
      </c>
      <c r="H11" s="35">
        <v>1.04</v>
      </c>
      <c r="I11" s="37">
        <v>1</v>
      </c>
      <c r="J11" s="7">
        <v>83</v>
      </c>
      <c r="K11" s="37">
        <v>1</v>
      </c>
      <c r="L11" s="38">
        <f>I11+K11</f>
        <v>2</v>
      </c>
      <c r="M11" s="25">
        <v>1</v>
      </c>
      <c r="N11" s="38">
        <v>60</v>
      </c>
      <c r="O11" s="38">
        <v>50</v>
      </c>
      <c r="P11" s="38">
        <v>72</v>
      </c>
      <c r="Q11" s="38">
        <v>40</v>
      </c>
      <c r="R11" s="38">
        <v>12</v>
      </c>
      <c r="S11" s="7">
        <v>50</v>
      </c>
      <c r="T11" s="38">
        <f>SUM(N11:S11)</f>
        <v>284</v>
      </c>
      <c r="U11" s="25">
        <v>1</v>
      </c>
      <c r="V11" s="14">
        <f>E11+G11+M11+U11</f>
        <v>5</v>
      </c>
      <c r="W11" s="15" t="s">
        <v>13</v>
      </c>
    </row>
    <row r="12" spans="1:23" s="6" customFormat="1" ht="27" customHeight="1">
      <c r="A12" s="14">
        <v>2</v>
      </c>
      <c r="B12" s="7" t="s">
        <v>28</v>
      </c>
      <c r="C12" s="7" t="s">
        <v>29</v>
      </c>
      <c r="D12" s="8">
        <v>0.15069444444444444</v>
      </c>
      <c r="E12" s="25">
        <v>3</v>
      </c>
      <c r="F12" s="31">
        <v>1.1759259259259259E-2</v>
      </c>
      <c r="G12" s="25">
        <v>2</v>
      </c>
      <c r="H12" s="35">
        <v>1.58</v>
      </c>
      <c r="I12" s="37">
        <v>4</v>
      </c>
      <c r="J12" s="7" t="s">
        <v>46</v>
      </c>
      <c r="K12" s="37">
        <v>9</v>
      </c>
      <c r="L12" s="38">
        <f>I12+K12</f>
        <v>13</v>
      </c>
      <c r="M12" s="25">
        <v>5</v>
      </c>
      <c r="N12" s="38">
        <v>20</v>
      </c>
      <c r="O12" s="38">
        <v>30</v>
      </c>
      <c r="P12" s="38">
        <v>36</v>
      </c>
      <c r="Q12" s="38">
        <v>30</v>
      </c>
      <c r="R12" s="38">
        <v>12</v>
      </c>
      <c r="S12" s="7">
        <v>40</v>
      </c>
      <c r="T12" s="38">
        <f>SUM(N12:S12)</f>
        <v>168</v>
      </c>
      <c r="U12" s="25">
        <v>4</v>
      </c>
      <c r="V12" s="14">
        <f>E12+G12+M12+U12</f>
        <v>14</v>
      </c>
      <c r="W12" s="15" t="s">
        <v>14</v>
      </c>
    </row>
    <row r="13" spans="1:23" s="9" customFormat="1" ht="27" customHeight="1">
      <c r="A13" s="14">
        <v>3</v>
      </c>
      <c r="B13" s="7" t="s">
        <v>36</v>
      </c>
      <c r="C13" s="7" t="s">
        <v>37</v>
      </c>
      <c r="D13" s="8">
        <v>0.16805555555555554</v>
      </c>
      <c r="E13" s="25">
        <v>5</v>
      </c>
      <c r="F13" s="31">
        <v>1.4710648148148148E-2</v>
      </c>
      <c r="G13" s="25">
        <v>4</v>
      </c>
      <c r="H13" s="35">
        <v>1.24</v>
      </c>
      <c r="I13" s="37">
        <v>2</v>
      </c>
      <c r="J13" s="7" t="s">
        <v>48</v>
      </c>
      <c r="K13" s="37">
        <v>4</v>
      </c>
      <c r="L13" s="38">
        <f>I13+K13</f>
        <v>6</v>
      </c>
      <c r="M13" s="25">
        <v>2</v>
      </c>
      <c r="N13" s="38">
        <v>34</v>
      </c>
      <c r="O13" s="38">
        <v>15</v>
      </c>
      <c r="P13" s="38">
        <v>54</v>
      </c>
      <c r="Q13" s="38">
        <v>30</v>
      </c>
      <c r="R13" s="38">
        <v>6</v>
      </c>
      <c r="S13" s="7">
        <v>50</v>
      </c>
      <c r="T13" s="38">
        <f>SUM(N13:S13)</f>
        <v>189</v>
      </c>
      <c r="U13" s="25">
        <v>3</v>
      </c>
      <c r="V13" s="14">
        <f>E13+G13+M13+U13</f>
        <v>14</v>
      </c>
      <c r="W13" s="15" t="s">
        <v>15</v>
      </c>
    </row>
    <row r="14" spans="1:23" s="9" customFormat="1" ht="27" customHeight="1">
      <c r="A14" s="14">
        <v>4</v>
      </c>
      <c r="B14" s="7" t="s">
        <v>32</v>
      </c>
      <c r="C14" s="7" t="s">
        <v>33</v>
      </c>
      <c r="D14" s="8">
        <v>0.20833333333333334</v>
      </c>
      <c r="E14" s="25">
        <v>7</v>
      </c>
      <c r="F14" s="31">
        <v>1.2037037037037037E-2</v>
      </c>
      <c r="G14" s="25">
        <v>3</v>
      </c>
      <c r="H14" s="35">
        <v>2.04</v>
      </c>
      <c r="I14" s="37">
        <v>6</v>
      </c>
      <c r="J14" s="7" t="s">
        <v>47</v>
      </c>
      <c r="K14" s="37">
        <v>8</v>
      </c>
      <c r="L14" s="38">
        <f>I14+K14</f>
        <v>14</v>
      </c>
      <c r="M14" s="25">
        <v>9</v>
      </c>
      <c r="N14" s="38">
        <v>40</v>
      </c>
      <c r="O14" s="38">
        <v>25</v>
      </c>
      <c r="P14" s="38">
        <v>0</v>
      </c>
      <c r="Q14" s="38">
        <v>30</v>
      </c>
      <c r="R14" s="38">
        <v>15</v>
      </c>
      <c r="S14" s="7">
        <v>30</v>
      </c>
      <c r="T14" s="38">
        <f>SUM(N14:S14)</f>
        <v>140</v>
      </c>
      <c r="U14" s="25">
        <v>6</v>
      </c>
      <c r="V14" s="14">
        <f>E14+G14+M14+U14</f>
        <v>25</v>
      </c>
      <c r="W14" s="15" t="s">
        <v>16</v>
      </c>
    </row>
    <row r="15" spans="1:23" s="9" customFormat="1" ht="27" customHeight="1">
      <c r="A15" s="14">
        <v>5</v>
      </c>
      <c r="B15" s="7" t="s">
        <v>24</v>
      </c>
      <c r="C15" s="13" t="s">
        <v>25</v>
      </c>
      <c r="D15" s="24">
        <v>0.15763888888888888</v>
      </c>
      <c r="E15" s="25">
        <v>4</v>
      </c>
      <c r="F15" s="30">
        <v>3.2500000000000001E-2</v>
      </c>
      <c r="G15" s="25">
        <v>10</v>
      </c>
      <c r="H15" s="35">
        <v>1.59</v>
      </c>
      <c r="I15" s="37">
        <v>5</v>
      </c>
      <c r="J15" s="7" t="s">
        <v>44</v>
      </c>
      <c r="K15" s="37">
        <v>2</v>
      </c>
      <c r="L15" s="38">
        <f>I15+K15</f>
        <v>7</v>
      </c>
      <c r="M15" s="25">
        <v>3</v>
      </c>
      <c r="N15" s="38">
        <v>18</v>
      </c>
      <c r="O15" s="38">
        <v>15</v>
      </c>
      <c r="P15" s="38">
        <v>12</v>
      </c>
      <c r="Q15" s="38">
        <v>30</v>
      </c>
      <c r="R15" s="38">
        <v>15</v>
      </c>
      <c r="S15" s="7">
        <v>10</v>
      </c>
      <c r="T15" s="38">
        <f>SUM(N15:S15)</f>
        <v>100</v>
      </c>
      <c r="U15" s="25">
        <v>9</v>
      </c>
      <c r="V15" s="14">
        <f>E15+G15+M15+U15</f>
        <v>26</v>
      </c>
      <c r="W15" s="15" t="s">
        <v>17</v>
      </c>
    </row>
    <row r="16" spans="1:23" s="9" customFormat="1" ht="27" customHeight="1">
      <c r="A16" s="14">
        <v>6</v>
      </c>
      <c r="B16" s="7" t="s">
        <v>34</v>
      </c>
      <c r="C16" s="7" t="s">
        <v>35</v>
      </c>
      <c r="D16" s="8">
        <v>0.19999999999999998</v>
      </c>
      <c r="E16" s="25">
        <v>6</v>
      </c>
      <c r="F16" s="31">
        <v>1.6539351851851854E-2</v>
      </c>
      <c r="G16" s="25">
        <v>5</v>
      </c>
      <c r="H16" s="35">
        <v>2.4700000000000002</v>
      </c>
      <c r="I16" s="37">
        <v>8</v>
      </c>
      <c r="J16" s="7" t="s">
        <v>50</v>
      </c>
      <c r="K16" s="37">
        <v>5</v>
      </c>
      <c r="L16" s="38">
        <f>I16+K16</f>
        <v>13</v>
      </c>
      <c r="M16" s="25">
        <v>7</v>
      </c>
      <c r="N16" s="38">
        <v>10</v>
      </c>
      <c r="O16" s="38">
        <v>30</v>
      </c>
      <c r="P16" s="38">
        <v>18</v>
      </c>
      <c r="Q16" s="38">
        <v>20</v>
      </c>
      <c r="R16" s="38">
        <v>12</v>
      </c>
      <c r="S16" s="7">
        <v>20</v>
      </c>
      <c r="T16" s="38">
        <f>SUM(N16:S16)</f>
        <v>110</v>
      </c>
      <c r="U16" s="25">
        <v>8</v>
      </c>
      <c r="V16" s="14">
        <f>E16+G16+M16+U16</f>
        <v>26</v>
      </c>
      <c r="W16" s="15" t="s">
        <v>18</v>
      </c>
    </row>
    <row r="17" spans="1:23" s="9" customFormat="1" ht="27" customHeight="1">
      <c r="A17" s="14">
        <v>7</v>
      </c>
      <c r="B17" s="7" t="s">
        <v>26</v>
      </c>
      <c r="C17" s="7" t="s">
        <v>27</v>
      </c>
      <c r="D17" s="24">
        <v>0.21180555555555555</v>
      </c>
      <c r="E17" s="25">
        <v>8</v>
      </c>
      <c r="F17" s="30">
        <v>1.9976851851851853E-2</v>
      </c>
      <c r="G17" s="25">
        <v>7</v>
      </c>
      <c r="H17" s="35">
        <v>4.2</v>
      </c>
      <c r="I17" s="37">
        <v>10</v>
      </c>
      <c r="J17" s="7" t="s">
        <v>45</v>
      </c>
      <c r="K17" s="37">
        <v>3</v>
      </c>
      <c r="L17" s="38">
        <f>I17+K17</f>
        <v>13</v>
      </c>
      <c r="M17" s="25">
        <v>8</v>
      </c>
      <c r="N17" s="38">
        <v>4</v>
      </c>
      <c r="O17" s="38">
        <v>10</v>
      </c>
      <c r="P17" s="38">
        <v>63</v>
      </c>
      <c r="Q17" s="38">
        <v>30</v>
      </c>
      <c r="R17" s="38">
        <v>12</v>
      </c>
      <c r="S17" s="7">
        <v>30</v>
      </c>
      <c r="T17" s="38">
        <f>SUM(N17:S17)</f>
        <v>149</v>
      </c>
      <c r="U17" s="25">
        <v>5</v>
      </c>
      <c r="V17" s="14">
        <f>E17+G17+M17+U17</f>
        <v>28</v>
      </c>
      <c r="W17" s="15" t="s">
        <v>19</v>
      </c>
    </row>
    <row r="18" spans="1:23" s="6" customFormat="1" ht="27" customHeight="1">
      <c r="A18" s="14">
        <v>8</v>
      </c>
      <c r="B18" s="7" t="s">
        <v>23</v>
      </c>
      <c r="C18" s="13" t="s">
        <v>25</v>
      </c>
      <c r="D18" s="24">
        <v>0.29583333333333334</v>
      </c>
      <c r="E18" s="26">
        <v>10</v>
      </c>
      <c r="F18" s="30">
        <v>2.5358796296296296E-2</v>
      </c>
      <c r="G18" s="25">
        <v>9</v>
      </c>
      <c r="H18" s="35">
        <v>2.0699999999999998</v>
      </c>
      <c r="I18" s="37">
        <v>7</v>
      </c>
      <c r="J18" s="7" t="s">
        <v>49</v>
      </c>
      <c r="K18" s="37">
        <v>6</v>
      </c>
      <c r="L18" s="38">
        <f>I18+K18</f>
        <v>13</v>
      </c>
      <c r="M18" s="25">
        <v>6</v>
      </c>
      <c r="N18" s="38">
        <v>16</v>
      </c>
      <c r="O18" s="38">
        <v>20</v>
      </c>
      <c r="P18" s="38">
        <v>18</v>
      </c>
      <c r="Q18" s="38">
        <v>30</v>
      </c>
      <c r="R18" s="38">
        <v>12</v>
      </c>
      <c r="S18" s="7">
        <v>30</v>
      </c>
      <c r="T18" s="38">
        <f>SUM(N18:S18)</f>
        <v>126</v>
      </c>
      <c r="U18" s="25">
        <v>7</v>
      </c>
      <c r="V18" s="14">
        <f>E18+G18+M18+U18</f>
        <v>32</v>
      </c>
      <c r="W18" s="15" t="s">
        <v>20</v>
      </c>
    </row>
    <row r="19" spans="1:23" s="6" customFormat="1" ht="27" customHeight="1">
      <c r="A19" s="14">
        <v>9</v>
      </c>
      <c r="B19" s="7" t="s">
        <v>30</v>
      </c>
      <c r="C19" s="7" t="s">
        <v>31</v>
      </c>
      <c r="D19" s="8">
        <v>0.23402777777777781</v>
      </c>
      <c r="E19" s="25">
        <v>9</v>
      </c>
      <c r="F19" s="31">
        <v>1.9791666666666666E-2</v>
      </c>
      <c r="G19" s="25">
        <v>8</v>
      </c>
      <c r="H19" s="35">
        <v>3.24</v>
      </c>
      <c r="I19" s="37">
        <v>9</v>
      </c>
      <c r="J19" s="7">
        <v>44</v>
      </c>
      <c r="K19" s="37">
        <v>10</v>
      </c>
      <c r="L19" s="38">
        <f>I19+K19</f>
        <v>19</v>
      </c>
      <c r="M19" s="25">
        <v>10</v>
      </c>
      <c r="N19" s="38">
        <v>0</v>
      </c>
      <c r="O19" s="38">
        <v>0</v>
      </c>
      <c r="P19" s="38">
        <v>0</v>
      </c>
      <c r="Q19" s="38">
        <v>20</v>
      </c>
      <c r="R19" s="38">
        <v>3</v>
      </c>
      <c r="S19" s="7">
        <v>0</v>
      </c>
      <c r="T19" s="38">
        <f>SUM(N19:S19)</f>
        <v>23</v>
      </c>
      <c r="U19" s="25">
        <v>10</v>
      </c>
      <c r="V19" s="14">
        <f>E19+G19+M19+U19</f>
        <v>37</v>
      </c>
      <c r="W19" s="15" t="s">
        <v>63</v>
      </c>
    </row>
    <row r="20" spans="1:23" s="6" customFormat="1" ht="27" customHeight="1">
      <c r="A20" s="14">
        <v>10</v>
      </c>
      <c r="B20" s="7" t="s">
        <v>39</v>
      </c>
      <c r="C20" s="13" t="s">
        <v>40</v>
      </c>
      <c r="D20" s="23">
        <v>0.13749999999999998</v>
      </c>
      <c r="E20" s="26">
        <v>1</v>
      </c>
      <c r="F20" s="31">
        <v>1.8611111111111113E-2</v>
      </c>
      <c r="G20" s="25">
        <v>6</v>
      </c>
      <c r="H20" s="35">
        <v>1.37</v>
      </c>
      <c r="I20" s="37">
        <v>3</v>
      </c>
      <c r="J20" s="7">
        <v>75</v>
      </c>
      <c r="K20" s="37">
        <v>7</v>
      </c>
      <c r="L20" s="38">
        <f t="shared" ref="L13:L20" si="0">I20+K20</f>
        <v>10</v>
      </c>
      <c r="M20" s="25">
        <v>4</v>
      </c>
      <c r="N20" s="38">
        <v>62</v>
      </c>
      <c r="O20" s="38">
        <v>10</v>
      </c>
      <c r="P20" s="38">
        <v>72</v>
      </c>
      <c r="Q20" s="38">
        <v>40</v>
      </c>
      <c r="R20" s="38">
        <v>12</v>
      </c>
      <c r="S20" s="7">
        <v>50</v>
      </c>
      <c r="T20" s="38">
        <f t="shared" ref="T12:T20" si="1">SUM(N20:S20)</f>
        <v>246</v>
      </c>
      <c r="U20" s="25">
        <v>2</v>
      </c>
      <c r="V20" s="14">
        <f t="shared" ref="V12:V20" si="2">E20+G20+M20+U20</f>
        <v>13</v>
      </c>
      <c r="W20" s="15" t="s">
        <v>62</v>
      </c>
    </row>
    <row r="22" spans="1:23" ht="19.5" customHeight="1">
      <c r="A22" s="16" t="s">
        <v>10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 ht="6.75" customHeight="1"/>
    <row r="24" spans="1:23" ht="19.5" customHeight="1">
      <c r="A24" s="16" t="s">
        <v>21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</row>
  </sheetData>
  <sortState ref="B11:W19">
    <sortCondition ref="W11:W19"/>
  </sortState>
  <mergeCells count="24">
    <mergeCell ref="T7:W7"/>
    <mergeCell ref="J9:K9"/>
    <mergeCell ref="L9:L10"/>
    <mergeCell ref="M9:M10"/>
    <mergeCell ref="N8:U8"/>
    <mergeCell ref="T9:T10"/>
    <mergeCell ref="U9:U10"/>
    <mergeCell ref="A1:W1"/>
    <mergeCell ref="A2:W2"/>
    <mergeCell ref="A3:W3"/>
    <mergeCell ref="A4:W4"/>
    <mergeCell ref="A6:W6"/>
    <mergeCell ref="A7:F7"/>
    <mergeCell ref="W8:W10"/>
    <mergeCell ref="A8:A10"/>
    <mergeCell ref="B8:B10"/>
    <mergeCell ref="C8:C10"/>
    <mergeCell ref="D8:E9"/>
    <mergeCell ref="F8:G9"/>
    <mergeCell ref="H8:M8"/>
    <mergeCell ref="V8:V10"/>
    <mergeCell ref="A22:W22"/>
    <mergeCell ref="A24:W24"/>
    <mergeCell ref="H9:I9"/>
  </mergeCells>
  <pageMargins left="0.16" right="0.16" top="0.39370078740157483" bottom="0.43307086614173229" header="0.31496062992125984" footer="0.59055118110236227"/>
  <pageSetup paperSize="9" scale="95" fitToHeight="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22"/>
  <sheetViews>
    <sheetView view="pageBreakPreview" zoomScale="115" zoomScaleNormal="100" zoomScaleSheetLayoutView="115" workbookViewId="0">
      <selection activeCell="W18" sqref="W18"/>
    </sheetView>
  </sheetViews>
  <sheetFormatPr defaultRowHeight="12.75"/>
  <cols>
    <col min="1" max="1" width="3.42578125" style="9" customWidth="1"/>
    <col min="2" max="2" width="17.42578125" style="9" customWidth="1"/>
    <col min="3" max="3" width="15.28515625" style="9" customWidth="1"/>
    <col min="4" max="4" width="7.7109375" style="9" bestFit="1" customWidth="1"/>
    <col min="5" max="5" width="5" style="9" bestFit="1" customWidth="1"/>
    <col min="6" max="6" width="7.7109375" style="32" bestFit="1" customWidth="1"/>
    <col min="7" max="7" width="5" style="9" bestFit="1" customWidth="1"/>
    <col min="8" max="8" width="7.28515625" style="36" customWidth="1"/>
    <col min="9" max="9" width="5" style="9" bestFit="1" customWidth="1"/>
    <col min="10" max="10" width="8.140625" style="9" customWidth="1"/>
    <col min="11" max="11" width="5" style="9" bestFit="1" customWidth="1"/>
    <col min="12" max="12" width="5.42578125" style="9" bestFit="1" customWidth="1"/>
    <col min="13" max="13" width="7.28515625" style="9" bestFit="1" customWidth="1"/>
    <col min="14" max="16" width="5.42578125" style="9" bestFit="1" customWidth="1"/>
    <col min="17" max="17" width="7.28515625" style="9" customWidth="1"/>
    <col min="18" max="18" width="5" style="9" customWidth="1"/>
    <col min="19" max="19" width="6.42578125" style="9" customWidth="1"/>
    <col min="20" max="20" width="5.5703125" style="9" customWidth="1"/>
    <col min="21" max="21" width="7.28515625" style="9" customWidth="1"/>
    <col min="22" max="22" width="3.85546875" style="9" customWidth="1"/>
    <col min="23" max="23" width="4.28515625" style="5" customWidth="1"/>
    <col min="24" max="24" width="18" style="9" customWidth="1"/>
    <col min="25" max="16384" width="9.140625" style="9"/>
  </cols>
  <sheetData>
    <row r="1" spans="1:23" s="52" customFormat="1" ht="32.25" customHeight="1">
      <c r="A1" s="51" t="s">
        <v>66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pans="1:23" ht="4.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ht="15.75">
      <c r="A3" s="21" t="s">
        <v>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spans="1:23">
      <c r="A4" s="22" t="s">
        <v>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7.5" customHeight="1">
      <c r="A5" s="10"/>
      <c r="B5" s="10"/>
      <c r="C5" s="10"/>
      <c r="D5" s="10"/>
      <c r="E5" s="10"/>
      <c r="F5" s="28"/>
      <c r="G5" s="10"/>
      <c r="H5" s="33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3"/>
    </row>
    <row r="6" spans="1:23">
      <c r="A6" s="20" t="s">
        <v>11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23" ht="15.75" customHeight="1">
      <c r="A7" s="17" t="s">
        <v>64</v>
      </c>
      <c r="B7" s="17"/>
      <c r="C7" s="17"/>
      <c r="D7" s="17"/>
      <c r="E7" s="17"/>
      <c r="F7" s="17"/>
      <c r="G7" s="11"/>
      <c r="H7" s="34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50" t="s">
        <v>65</v>
      </c>
      <c r="U7" s="50"/>
      <c r="V7" s="50"/>
      <c r="W7" s="50"/>
    </row>
    <row r="8" spans="1:23" ht="51" customHeight="1">
      <c r="A8" s="18" t="s">
        <v>3</v>
      </c>
      <c r="B8" s="18" t="s">
        <v>4</v>
      </c>
      <c r="C8" s="18" t="s">
        <v>5</v>
      </c>
      <c r="D8" s="18" t="s">
        <v>22</v>
      </c>
      <c r="E8" s="18"/>
      <c r="F8" s="18" t="s">
        <v>41</v>
      </c>
      <c r="G8" s="18"/>
      <c r="H8" s="18" t="s">
        <v>42</v>
      </c>
      <c r="I8" s="18"/>
      <c r="J8" s="18"/>
      <c r="K8" s="18"/>
      <c r="L8" s="18"/>
      <c r="M8" s="18"/>
      <c r="N8" s="49" t="s">
        <v>53</v>
      </c>
      <c r="O8" s="49"/>
      <c r="P8" s="49"/>
      <c r="Q8" s="49"/>
      <c r="R8" s="49"/>
      <c r="S8" s="49"/>
      <c r="T8" s="49"/>
      <c r="U8" s="49"/>
      <c r="V8" s="46" t="s">
        <v>61</v>
      </c>
      <c r="W8" s="47" t="s">
        <v>7</v>
      </c>
    </row>
    <row r="9" spans="1:23" ht="51" customHeight="1">
      <c r="A9" s="18"/>
      <c r="B9" s="18"/>
      <c r="C9" s="18"/>
      <c r="D9" s="18"/>
      <c r="E9" s="18"/>
      <c r="F9" s="18"/>
      <c r="G9" s="18"/>
      <c r="H9" s="19" t="s">
        <v>43</v>
      </c>
      <c r="I9" s="19"/>
      <c r="J9" s="19" t="s">
        <v>6</v>
      </c>
      <c r="K9" s="19"/>
      <c r="L9" s="19" t="s">
        <v>51</v>
      </c>
      <c r="M9" s="48" t="s">
        <v>52</v>
      </c>
      <c r="N9" s="41" t="s">
        <v>54</v>
      </c>
      <c r="O9" s="41" t="s">
        <v>56</v>
      </c>
      <c r="P9" s="41" t="s">
        <v>57</v>
      </c>
      <c r="Q9" s="41" t="s">
        <v>58</v>
      </c>
      <c r="R9" s="41" t="s">
        <v>59</v>
      </c>
      <c r="S9" s="42" t="s">
        <v>60</v>
      </c>
      <c r="T9" s="40" t="s">
        <v>61</v>
      </c>
      <c r="U9" s="48" t="s">
        <v>52</v>
      </c>
      <c r="V9" s="46"/>
      <c r="W9" s="47"/>
    </row>
    <row r="10" spans="1:23" ht="27.75" customHeight="1">
      <c r="A10" s="18"/>
      <c r="B10" s="18"/>
      <c r="C10" s="18"/>
      <c r="D10" s="12" t="s">
        <v>8</v>
      </c>
      <c r="E10" s="43" t="s">
        <v>9</v>
      </c>
      <c r="F10" s="29" t="s">
        <v>8</v>
      </c>
      <c r="G10" s="43" t="s">
        <v>9</v>
      </c>
      <c r="H10" s="44" t="s">
        <v>8</v>
      </c>
      <c r="I10" s="45" t="s">
        <v>9</v>
      </c>
      <c r="J10" s="44" t="s">
        <v>8</v>
      </c>
      <c r="K10" s="45" t="s">
        <v>9</v>
      </c>
      <c r="L10" s="19"/>
      <c r="M10" s="48"/>
      <c r="N10" s="39" t="s">
        <v>55</v>
      </c>
      <c r="O10" s="39" t="s">
        <v>55</v>
      </c>
      <c r="P10" s="39" t="s">
        <v>55</v>
      </c>
      <c r="Q10" s="39" t="s">
        <v>55</v>
      </c>
      <c r="R10" s="39" t="s">
        <v>55</v>
      </c>
      <c r="S10" s="39" t="s">
        <v>55</v>
      </c>
      <c r="T10" s="40"/>
      <c r="U10" s="48"/>
      <c r="V10" s="46"/>
      <c r="W10" s="47"/>
    </row>
    <row r="11" spans="1:23" ht="27.75" customHeight="1">
      <c r="A11" s="14">
        <v>1</v>
      </c>
      <c r="B11" s="7" t="s">
        <v>38</v>
      </c>
      <c r="C11" s="13" t="s">
        <v>73</v>
      </c>
      <c r="D11" s="44">
        <v>2.57</v>
      </c>
      <c r="E11" s="43">
        <v>2</v>
      </c>
      <c r="F11" s="27">
        <v>3.8541666666666668E-3</v>
      </c>
      <c r="G11" s="43">
        <v>1</v>
      </c>
      <c r="H11" s="44">
        <v>0.47</v>
      </c>
      <c r="I11" s="45">
        <v>2</v>
      </c>
      <c r="J11" s="53" t="s">
        <v>77</v>
      </c>
      <c r="K11" s="45">
        <v>2</v>
      </c>
      <c r="L11" s="12">
        <f>I11+K11</f>
        <v>4</v>
      </c>
      <c r="M11" s="43">
        <v>2</v>
      </c>
      <c r="N11" s="39">
        <v>64</v>
      </c>
      <c r="O11" s="39">
        <v>50</v>
      </c>
      <c r="P11" s="39">
        <v>60</v>
      </c>
      <c r="Q11" s="39">
        <v>40</v>
      </c>
      <c r="R11" s="39">
        <v>12</v>
      </c>
      <c r="S11" s="39">
        <v>50</v>
      </c>
      <c r="T11" s="39">
        <f>SUM(N11:S11)</f>
        <v>276</v>
      </c>
      <c r="U11" s="43">
        <v>1</v>
      </c>
      <c r="V11" s="54">
        <f>E11+G11+M11+U11</f>
        <v>6</v>
      </c>
      <c r="W11" s="15" t="s">
        <v>13</v>
      </c>
    </row>
    <row r="12" spans="1:23" ht="27.75" customHeight="1">
      <c r="A12" s="14">
        <v>2</v>
      </c>
      <c r="B12" s="7" t="s">
        <v>32</v>
      </c>
      <c r="C12" s="7" t="s">
        <v>33</v>
      </c>
      <c r="D12" s="44">
        <v>3.37</v>
      </c>
      <c r="E12" s="43">
        <v>3</v>
      </c>
      <c r="F12" s="29">
        <v>1.0104166666666668E-2</v>
      </c>
      <c r="G12" s="43">
        <v>2</v>
      </c>
      <c r="H12" s="44">
        <v>1.05</v>
      </c>
      <c r="I12" s="45">
        <v>3</v>
      </c>
      <c r="J12" s="44" t="s">
        <v>74</v>
      </c>
      <c r="K12" s="45">
        <v>3</v>
      </c>
      <c r="L12" s="12">
        <f>I12+K12</f>
        <v>6</v>
      </c>
      <c r="M12" s="43">
        <v>3</v>
      </c>
      <c r="N12" s="39">
        <v>44</v>
      </c>
      <c r="O12" s="39">
        <v>15</v>
      </c>
      <c r="P12" s="39">
        <v>0</v>
      </c>
      <c r="Q12" s="39">
        <v>30</v>
      </c>
      <c r="R12" s="39">
        <v>9</v>
      </c>
      <c r="S12" s="39">
        <v>10</v>
      </c>
      <c r="T12" s="39">
        <f>SUM(N12:S12)</f>
        <v>108</v>
      </c>
      <c r="U12" s="43">
        <v>7</v>
      </c>
      <c r="V12" s="54">
        <f>E12+G12+M12+U12</f>
        <v>15</v>
      </c>
      <c r="W12" s="15" t="s">
        <v>14</v>
      </c>
    </row>
    <row r="13" spans="1:23" ht="27.75" customHeight="1">
      <c r="A13" s="14">
        <v>3</v>
      </c>
      <c r="B13" s="7" t="s">
        <v>34</v>
      </c>
      <c r="C13" s="7" t="s">
        <v>35</v>
      </c>
      <c r="D13" s="44">
        <v>4.0199999999999996</v>
      </c>
      <c r="E13" s="43">
        <v>4</v>
      </c>
      <c r="F13" s="29">
        <v>1.2361111111111113E-2</v>
      </c>
      <c r="G13" s="43">
        <v>5</v>
      </c>
      <c r="H13" s="44">
        <v>1.36</v>
      </c>
      <c r="I13" s="45">
        <v>5</v>
      </c>
      <c r="J13" s="53">
        <v>82</v>
      </c>
      <c r="K13" s="45">
        <v>4</v>
      </c>
      <c r="L13" s="12">
        <f>I13+K13</f>
        <v>9</v>
      </c>
      <c r="M13" s="43">
        <v>4</v>
      </c>
      <c r="N13" s="39">
        <v>10</v>
      </c>
      <c r="O13" s="39">
        <v>10</v>
      </c>
      <c r="P13" s="39">
        <v>72</v>
      </c>
      <c r="Q13" s="39">
        <v>30</v>
      </c>
      <c r="R13" s="39">
        <v>6</v>
      </c>
      <c r="S13" s="39">
        <v>20</v>
      </c>
      <c r="T13" s="39">
        <f>SUM(N13:S13)</f>
        <v>148</v>
      </c>
      <c r="U13" s="43">
        <v>4</v>
      </c>
      <c r="V13" s="54">
        <f>E13+G13+M13+U13</f>
        <v>17</v>
      </c>
      <c r="W13" s="15" t="s">
        <v>15</v>
      </c>
    </row>
    <row r="14" spans="1:23" ht="27.75" customHeight="1">
      <c r="A14" s="14">
        <v>4</v>
      </c>
      <c r="B14" s="7" t="s">
        <v>36</v>
      </c>
      <c r="C14" s="7" t="s">
        <v>37</v>
      </c>
      <c r="D14" s="44">
        <v>4.51</v>
      </c>
      <c r="E14" s="43">
        <v>6</v>
      </c>
      <c r="F14" s="29">
        <v>1.1736111111111112E-2</v>
      </c>
      <c r="G14" s="43">
        <v>4</v>
      </c>
      <c r="H14" s="44">
        <v>1.41</v>
      </c>
      <c r="I14" s="45">
        <v>6</v>
      </c>
      <c r="J14" s="53" t="s">
        <v>75</v>
      </c>
      <c r="K14" s="45">
        <v>5</v>
      </c>
      <c r="L14" s="12">
        <f>I14+K14</f>
        <v>11</v>
      </c>
      <c r="M14" s="43">
        <v>6</v>
      </c>
      <c r="N14" s="39">
        <v>34</v>
      </c>
      <c r="O14" s="39">
        <v>20</v>
      </c>
      <c r="P14" s="39">
        <v>69</v>
      </c>
      <c r="Q14" s="39">
        <v>30</v>
      </c>
      <c r="R14" s="39">
        <v>9</v>
      </c>
      <c r="S14" s="39">
        <v>50</v>
      </c>
      <c r="T14" s="39">
        <f>SUM(N14:S14)</f>
        <v>212</v>
      </c>
      <c r="U14" s="43">
        <v>3</v>
      </c>
      <c r="V14" s="54">
        <f>E14+G14+M14+U14</f>
        <v>19</v>
      </c>
      <c r="W14" s="15" t="s">
        <v>16</v>
      </c>
    </row>
    <row r="15" spans="1:23" ht="36">
      <c r="A15" s="14">
        <v>5</v>
      </c>
      <c r="B15" s="7" t="s">
        <v>69</v>
      </c>
      <c r="C15" s="13" t="s">
        <v>70</v>
      </c>
      <c r="D15" s="44">
        <v>6.48</v>
      </c>
      <c r="E15" s="43">
        <v>7</v>
      </c>
      <c r="F15" s="29">
        <v>2.1423611111111112E-2</v>
      </c>
      <c r="G15" s="43">
        <v>6</v>
      </c>
      <c r="H15" s="44">
        <v>1.42</v>
      </c>
      <c r="I15" s="45">
        <v>7</v>
      </c>
      <c r="J15" s="53">
        <v>72</v>
      </c>
      <c r="K15" s="45">
        <v>7</v>
      </c>
      <c r="L15" s="12">
        <f>I15+K15</f>
        <v>14</v>
      </c>
      <c r="M15" s="43">
        <v>7</v>
      </c>
      <c r="N15" s="39">
        <v>6</v>
      </c>
      <c r="O15" s="39">
        <v>15</v>
      </c>
      <c r="P15" s="39">
        <v>42</v>
      </c>
      <c r="Q15" s="39">
        <v>10</v>
      </c>
      <c r="R15" s="39">
        <v>9</v>
      </c>
      <c r="S15" s="39">
        <v>40</v>
      </c>
      <c r="T15" s="39">
        <f>SUM(N15:S15)</f>
        <v>122</v>
      </c>
      <c r="U15" s="43">
        <v>5</v>
      </c>
      <c r="V15" s="54">
        <f>E15+G15+M15+U15</f>
        <v>25</v>
      </c>
      <c r="W15" s="15" t="s">
        <v>17</v>
      </c>
    </row>
    <row r="16" spans="1:23" ht="27.75" customHeight="1">
      <c r="A16" s="14">
        <v>6</v>
      </c>
      <c r="B16" s="7" t="s">
        <v>71</v>
      </c>
      <c r="C16" s="7" t="s">
        <v>72</v>
      </c>
      <c r="D16" s="44">
        <v>4.0999999999999996</v>
      </c>
      <c r="E16" s="43">
        <v>5</v>
      </c>
      <c r="F16" s="29">
        <v>2.3807870370370368E-2</v>
      </c>
      <c r="G16" s="43">
        <v>7</v>
      </c>
      <c r="H16" s="44">
        <v>1.3</v>
      </c>
      <c r="I16" s="45">
        <v>4</v>
      </c>
      <c r="J16" s="53" t="s">
        <v>76</v>
      </c>
      <c r="K16" s="45">
        <v>6</v>
      </c>
      <c r="L16" s="12">
        <f>I16+K16</f>
        <v>10</v>
      </c>
      <c r="M16" s="43">
        <v>5</v>
      </c>
      <c r="N16" s="39">
        <v>4</v>
      </c>
      <c r="O16" s="39">
        <v>10</v>
      </c>
      <c r="P16" s="39">
        <v>30</v>
      </c>
      <c r="Q16" s="39">
        <v>10</v>
      </c>
      <c r="R16" s="39">
        <v>12</v>
      </c>
      <c r="S16" s="39">
        <v>30</v>
      </c>
      <c r="T16" s="39">
        <f>SUM(N16:S16)</f>
        <v>96</v>
      </c>
      <c r="U16" s="43">
        <v>8</v>
      </c>
      <c r="V16" s="54">
        <f>E16+G16+M16+U16</f>
        <v>25</v>
      </c>
      <c r="W16" s="15" t="s">
        <v>18</v>
      </c>
    </row>
    <row r="17" spans="1:23" ht="27.75" customHeight="1">
      <c r="A17" s="14">
        <v>7</v>
      </c>
      <c r="B17" s="7" t="s">
        <v>67</v>
      </c>
      <c r="C17" s="7" t="s">
        <v>68</v>
      </c>
      <c r="D17" s="44">
        <v>7.23</v>
      </c>
      <c r="E17" s="43">
        <v>8</v>
      </c>
      <c r="F17" s="29">
        <v>3.5416666666666666E-2</v>
      </c>
      <c r="G17" s="43">
        <v>8</v>
      </c>
      <c r="H17" s="44">
        <v>2.34</v>
      </c>
      <c r="I17" s="45">
        <v>8</v>
      </c>
      <c r="J17" s="53">
        <v>70</v>
      </c>
      <c r="K17" s="45">
        <v>8</v>
      </c>
      <c r="L17" s="12">
        <f>I17+K17</f>
        <v>16</v>
      </c>
      <c r="M17" s="43">
        <v>8</v>
      </c>
      <c r="N17" s="39">
        <v>0</v>
      </c>
      <c r="O17" s="39">
        <v>20</v>
      </c>
      <c r="P17" s="39">
        <v>57</v>
      </c>
      <c r="Q17" s="39">
        <v>10</v>
      </c>
      <c r="R17" s="39">
        <v>6</v>
      </c>
      <c r="S17" s="39">
        <v>20</v>
      </c>
      <c r="T17" s="39">
        <f>SUM(N17:S17)</f>
        <v>113</v>
      </c>
      <c r="U17" s="43">
        <v>6</v>
      </c>
      <c r="V17" s="54">
        <f>E17+G17+M17+U17</f>
        <v>30</v>
      </c>
      <c r="W17" s="15" t="s">
        <v>19</v>
      </c>
    </row>
    <row r="18" spans="1:23" ht="27.75" customHeight="1">
      <c r="A18" s="14">
        <v>8</v>
      </c>
      <c r="B18" s="7" t="s">
        <v>39</v>
      </c>
      <c r="C18" s="13" t="s">
        <v>73</v>
      </c>
      <c r="D18" s="44">
        <v>2.35</v>
      </c>
      <c r="E18" s="43">
        <v>1</v>
      </c>
      <c r="F18" s="29">
        <v>1.0115740740740741E-2</v>
      </c>
      <c r="G18" s="43">
        <v>3</v>
      </c>
      <c r="H18" s="44">
        <v>0.44</v>
      </c>
      <c r="I18" s="45">
        <v>1</v>
      </c>
      <c r="J18" s="53" t="s">
        <v>78</v>
      </c>
      <c r="K18" s="45">
        <v>1</v>
      </c>
      <c r="L18" s="12">
        <f t="shared" ref="L12:L18" si="0">I18+K18</f>
        <v>2</v>
      </c>
      <c r="M18" s="43">
        <v>1</v>
      </c>
      <c r="N18" s="39">
        <v>64</v>
      </c>
      <c r="O18" s="39">
        <v>35</v>
      </c>
      <c r="P18" s="39">
        <v>72</v>
      </c>
      <c r="Q18" s="39">
        <v>30</v>
      </c>
      <c r="R18" s="39">
        <v>12</v>
      </c>
      <c r="S18" s="39">
        <v>50</v>
      </c>
      <c r="T18" s="39">
        <f t="shared" ref="T12:T18" si="1">SUM(N18:S18)</f>
        <v>263</v>
      </c>
      <c r="U18" s="43">
        <v>2</v>
      </c>
      <c r="V18" s="54">
        <f t="shared" ref="V12:V18" si="2">E18+G18+M18+U18</f>
        <v>7</v>
      </c>
      <c r="W18" s="15" t="s">
        <v>62</v>
      </c>
    </row>
    <row r="20" spans="1:23" ht="19.5" customHeight="1">
      <c r="A20" s="16" t="s">
        <v>10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ht="6.75" customHeight="1"/>
    <row r="22" spans="1:23" ht="19.5" customHeight="1">
      <c r="A22" s="16" t="s">
        <v>21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</sheetData>
  <sortState ref="B11:W17">
    <sortCondition ref="V11:V17"/>
  </sortState>
  <mergeCells count="24">
    <mergeCell ref="A20:W20"/>
    <mergeCell ref="A22:W22"/>
    <mergeCell ref="N8:U8"/>
    <mergeCell ref="V8:V10"/>
    <mergeCell ref="W8:W10"/>
    <mergeCell ref="H9:I9"/>
    <mergeCell ref="J9:K9"/>
    <mergeCell ref="L9:L10"/>
    <mergeCell ref="M9:M10"/>
    <mergeCell ref="T9:T10"/>
    <mergeCell ref="U9:U10"/>
    <mergeCell ref="A8:A10"/>
    <mergeCell ref="B8:B10"/>
    <mergeCell ref="C8:C10"/>
    <mergeCell ref="D8:E9"/>
    <mergeCell ref="F8:G9"/>
    <mergeCell ref="H8:M8"/>
    <mergeCell ref="A1:W1"/>
    <mergeCell ref="A2:W2"/>
    <mergeCell ref="A3:W3"/>
    <mergeCell ref="A4:W4"/>
    <mergeCell ref="A6:W6"/>
    <mergeCell ref="A7:F7"/>
    <mergeCell ref="T7:W7"/>
  </mergeCells>
  <pageMargins left="0.16" right="0.16" top="0.39370078740157483" bottom="0.43307086614173229" header="0.31496062992125984" footer="0.59055118110236227"/>
  <pageSetup paperSize="9" scale="95" fitToHeight="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16"/>
  <sheetViews>
    <sheetView view="pageBreakPreview" zoomScale="115" zoomScaleNormal="100" zoomScaleSheetLayoutView="115" workbookViewId="0">
      <selection activeCell="J10" sqref="J10"/>
    </sheetView>
  </sheetViews>
  <sheetFormatPr defaultRowHeight="12.75"/>
  <cols>
    <col min="1" max="1" width="3.42578125" style="9" customWidth="1"/>
    <col min="2" max="2" width="17.42578125" style="9" customWidth="1"/>
    <col min="3" max="3" width="15.28515625" style="9" customWidth="1"/>
    <col min="4" max="4" width="7.7109375" style="9" bestFit="1" customWidth="1"/>
    <col min="5" max="5" width="5" style="9" bestFit="1" customWidth="1"/>
    <col min="6" max="6" width="7.7109375" style="32" bestFit="1" customWidth="1"/>
    <col min="7" max="7" width="5" style="9" bestFit="1" customWidth="1"/>
    <col min="8" max="8" width="7.28515625" style="36" customWidth="1"/>
    <col min="9" max="9" width="5" style="9" bestFit="1" customWidth="1"/>
    <col min="10" max="10" width="8.140625" style="9" customWidth="1"/>
    <col min="11" max="11" width="5" style="9" bestFit="1" customWidth="1"/>
    <col min="12" max="12" width="5.42578125" style="9" bestFit="1" customWidth="1"/>
    <col min="13" max="13" width="7.28515625" style="9" bestFit="1" customWidth="1"/>
    <col min="14" max="16" width="5.42578125" style="9" bestFit="1" customWidth="1"/>
    <col min="17" max="17" width="7.28515625" style="9" customWidth="1"/>
    <col min="18" max="18" width="5" style="9" customWidth="1"/>
    <col min="19" max="19" width="6.42578125" style="9" customWidth="1"/>
    <col min="20" max="20" width="5.5703125" style="9" customWidth="1"/>
    <col min="21" max="21" width="7.28515625" style="9" customWidth="1"/>
    <col min="22" max="22" width="3.85546875" style="9" customWidth="1"/>
    <col min="23" max="23" width="4.28515625" style="5" customWidth="1"/>
    <col min="24" max="24" width="18" style="9" customWidth="1"/>
    <col min="25" max="16384" width="9.140625" style="9"/>
  </cols>
  <sheetData>
    <row r="1" spans="1:23" s="52" customFormat="1" ht="32.25" customHeight="1">
      <c r="A1" s="51" t="s">
        <v>66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pans="1:23" ht="4.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ht="15.75">
      <c r="A3" s="21" t="s">
        <v>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spans="1:23">
      <c r="A4" s="22" t="s">
        <v>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7.5" customHeight="1">
      <c r="A5" s="10"/>
      <c r="B5" s="10"/>
      <c r="C5" s="10"/>
      <c r="D5" s="10"/>
      <c r="E5" s="10"/>
      <c r="F5" s="28"/>
      <c r="G5" s="10"/>
      <c r="H5" s="33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3"/>
    </row>
    <row r="6" spans="1:23">
      <c r="A6" s="20" t="s">
        <v>12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23" ht="15.75" customHeight="1">
      <c r="A7" s="17" t="s">
        <v>64</v>
      </c>
      <c r="B7" s="17"/>
      <c r="C7" s="17"/>
      <c r="D7" s="17"/>
      <c r="E7" s="17"/>
      <c r="F7" s="17"/>
      <c r="G7" s="11"/>
      <c r="H7" s="34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50" t="s">
        <v>65</v>
      </c>
      <c r="U7" s="50"/>
      <c r="V7" s="50"/>
      <c r="W7" s="50"/>
    </row>
    <row r="8" spans="1:23" ht="51" customHeight="1">
      <c r="A8" s="18" t="s">
        <v>3</v>
      </c>
      <c r="B8" s="18" t="s">
        <v>4</v>
      </c>
      <c r="C8" s="18" t="s">
        <v>5</v>
      </c>
      <c r="D8" s="18" t="s">
        <v>22</v>
      </c>
      <c r="E8" s="18"/>
      <c r="F8" s="18" t="s">
        <v>41</v>
      </c>
      <c r="G8" s="18"/>
      <c r="H8" s="18" t="s">
        <v>42</v>
      </c>
      <c r="I8" s="18"/>
      <c r="J8" s="18"/>
      <c r="K8" s="18"/>
      <c r="L8" s="18"/>
      <c r="M8" s="18"/>
      <c r="N8" s="49" t="s">
        <v>53</v>
      </c>
      <c r="O8" s="49"/>
      <c r="P8" s="49"/>
      <c r="Q8" s="49"/>
      <c r="R8" s="49"/>
      <c r="S8" s="49"/>
      <c r="T8" s="49"/>
      <c r="U8" s="49"/>
      <c r="V8" s="46" t="s">
        <v>61</v>
      </c>
      <c r="W8" s="47" t="s">
        <v>7</v>
      </c>
    </row>
    <row r="9" spans="1:23" ht="51" customHeight="1">
      <c r="A9" s="18"/>
      <c r="B9" s="18"/>
      <c r="C9" s="18"/>
      <c r="D9" s="18"/>
      <c r="E9" s="18"/>
      <c r="F9" s="18"/>
      <c r="G9" s="18"/>
      <c r="H9" s="19" t="s">
        <v>43</v>
      </c>
      <c r="I9" s="19"/>
      <c r="J9" s="19" t="s">
        <v>6</v>
      </c>
      <c r="K9" s="19"/>
      <c r="L9" s="19" t="s">
        <v>51</v>
      </c>
      <c r="M9" s="48" t="s">
        <v>52</v>
      </c>
      <c r="N9" s="41" t="s">
        <v>54</v>
      </c>
      <c r="O9" s="41" t="s">
        <v>56</v>
      </c>
      <c r="P9" s="41" t="s">
        <v>57</v>
      </c>
      <c r="Q9" s="41" t="s">
        <v>58</v>
      </c>
      <c r="R9" s="41" t="s">
        <v>59</v>
      </c>
      <c r="S9" s="42" t="s">
        <v>60</v>
      </c>
      <c r="T9" s="40" t="s">
        <v>61</v>
      </c>
      <c r="U9" s="48" t="s">
        <v>52</v>
      </c>
      <c r="V9" s="46"/>
      <c r="W9" s="47"/>
    </row>
    <row r="10" spans="1:23" ht="27.75" customHeight="1">
      <c r="A10" s="18"/>
      <c r="B10" s="18"/>
      <c r="C10" s="18"/>
      <c r="D10" s="12" t="s">
        <v>8</v>
      </c>
      <c r="E10" s="43" t="s">
        <v>9</v>
      </c>
      <c r="F10" s="29" t="s">
        <v>8</v>
      </c>
      <c r="G10" s="43" t="s">
        <v>9</v>
      </c>
      <c r="H10" s="44" t="s">
        <v>8</v>
      </c>
      <c r="I10" s="45" t="s">
        <v>9</v>
      </c>
      <c r="J10" s="44" t="s">
        <v>8</v>
      </c>
      <c r="K10" s="45" t="s">
        <v>9</v>
      </c>
      <c r="L10" s="19"/>
      <c r="M10" s="48"/>
      <c r="N10" s="39" t="s">
        <v>55</v>
      </c>
      <c r="O10" s="39" t="s">
        <v>55</v>
      </c>
      <c r="P10" s="39" t="s">
        <v>55</v>
      </c>
      <c r="Q10" s="39" t="s">
        <v>55</v>
      </c>
      <c r="R10" s="39" t="s">
        <v>55</v>
      </c>
      <c r="S10" s="39" t="s">
        <v>55</v>
      </c>
      <c r="T10" s="40"/>
      <c r="U10" s="48"/>
      <c r="V10" s="46"/>
      <c r="W10" s="47"/>
    </row>
    <row r="11" spans="1:23" ht="27.75" customHeight="1">
      <c r="A11" s="14">
        <v>1</v>
      </c>
      <c r="B11" s="7" t="s">
        <v>36</v>
      </c>
      <c r="C11" s="7" t="s">
        <v>37</v>
      </c>
      <c r="D11" s="12">
        <v>6.41</v>
      </c>
      <c r="E11" s="43">
        <v>1</v>
      </c>
      <c r="F11" s="29">
        <v>1.5474537037037038E-2</v>
      </c>
      <c r="G11" s="43">
        <v>1</v>
      </c>
      <c r="H11" s="44">
        <v>1.2</v>
      </c>
      <c r="I11" s="45">
        <v>1</v>
      </c>
      <c r="J11" s="55">
        <v>68</v>
      </c>
      <c r="K11" s="45">
        <v>2</v>
      </c>
      <c r="L11" s="12">
        <f>I11+K11</f>
        <v>3</v>
      </c>
      <c r="M11" s="43">
        <v>1</v>
      </c>
      <c r="N11" s="39">
        <v>16</v>
      </c>
      <c r="O11" s="39">
        <v>10</v>
      </c>
      <c r="P11" s="39">
        <v>69</v>
      </c>
      <c r="Q11" s="39">
        <v>30</v>
      </c>
      <c r="R11" s="39">
        <v>15</v>
      </c>
      <c r="S11" s="39">
        <v>40</v>
      </c>
      <c r="T11" s="39">
        <f>SUM(N11:S11)</f>
        <v>180</v>
      </c>
      <c r="U11" s="43">
        <v>1</v>
      </c>
      <c r="V11" s="14">
        <f>E11+G11+M11+U11</f>
        <v>4</v>
      </c>
      <c r="W11" s="15" t="s">
        <v>13</v>
      </c>
    </row>
    <row r="12" spans="1:23" ht="36">
      <c r="A12" s="14">
        <v>2</v>
      </c>
      <c r="B12" s="7" t="s">
        <v>69</v>
      </c>
      <c r="C12" s="13" t="s">
        <v>70</v>
      </c>
      <c r="D12" s="12">
        <v>7.38</v>
      </c>
      <c r="E12" s="43">
        <v>2</v>
      </c>
      <c r="F12" s="29">
        <v>1.9155092592592592E-2</v>
      </c>
      <c r="G12" s="43">
        <v>2</v>
      </c>
      <c r="H12" s="44">
        <v>1.46</v>
      </c>
      <c r="I12" s="45">
        <v>2</v>
      </c>
      <c r="J12" s="55">
        <v>75</v>
      </c>
      <c r="K12" s="45">
        <v>1</v>
      </c>
      <c r="L12" s="12">
        <f>I12+K12</f>
        <v>3</v>
      </c>
      <c r="M12" s="43">
        <v>2</v>
      </c>
      <c r="N12" s="39">
        <v>4</v>
      </c>
      <c r="O12" s="39">
        <v>25</v>
      </c>
      <c r="P12" s="39">
        <v>63</v>
      </c>
      <c r="Q12" s="39">
        <v>30</v>
      </c>
      <c r="R12" s="39">
        <v>12</v>
      </c>
      <c r="S12" s="39">
        <v>40</v>
      </c>
      <c r="T12" s="39">
        <f>SUM(N12:S12)</f>
        <v>174</v>
      </c>
      <c r="U12" s="43">
        <v>2</v>
      </c>
      <c r="V12" s="14">
        <f>E12+G12+M12+U12</f>
        <v>8</v>
      </c>
      <c r="W12" s="15" t="s">
        <v>14</v>
      </c>
    </row>
    <row r="14" spans="1:23" ht="19.5" customHeight="1">
      <c r="A14" s="16" t="s">
        <v>10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</row>
    <row r="15" spans="1:23" ht="6.75" customHeight="1"/>
    <row r="16" spans="1:23" ht="19.5" customHeight="1">
      <c r="A16" s="16" t="s">
        <v>21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</row>
  </sheetData>
  <mergeCells count="24">
    <mergeCell ref="A14:W14"/>
    <mergeCell ref="A16:W16"/>
    <mergeCell ref="N8:U8"/>
    <mergeCell ref="V8:V10"/>
    <mergeCell ref="W8:W10"/>
    <mergeCell ref="H9:I9"/>
    <mergeCell ref="J9:K9"/>
    <mergeCell ref="L9:L10"/>
    <mergeCell ref="M9:M10"/>
    <mergeCell ref="T9:T10"/>
    <mergeCell ref="U9:U10"/>
    <mergeCell ref="A8:A10"/>
    <mergeCell ref="B8:B10"/>
    <mergeCell ref="C8:C10"/>
    <mergeCell ref="D8:E9"/>
    <mergeCell ref="F8:G9"/>
    <mergeCell ref="H8:M8"/>
    <mergeCell ref="A1:W1"/>
    <mergeCell ref="A2:W2"/>
    <mergeCell ref="A3:W3"/>
    <mergeCell ref="A4:W4"/>
    <mergeCell ref="A6:W6"/>
    <mergeCell ref="A7:F7"/>
    <mergeCell ref="T7:W7"/>
  </mergeCells>
  <pageMargins left="0.16" right="0.16" top="0.39370078740157483" bottom="0.43307086614173229" header="0.31496062992125984" footer="0.59055118110236227"/>
  <pageSetup paperSize="9" scale="9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сводн 1 группа</vt:lpstr>
      <vt:lpstr>сводн 2 группа</vt:lpstr>
      <vt:lpstr>сводн 3 группа</vt:lpstr>
      <vt:lpstr>'сводн 1 группа'!Область_печати</vt:lpstr>
      <vt:lpstr>'сводн 2 группа'!Область_печати</vt:lpstr>
      <vt:lpstr>'сводн 3 группа'!Область_печати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adm-wks-02</cp:lastModifiedBy>
  <cp:lastPrinted>2019-12-23T17:04:54Z</cp:lastPrinted>
  <dcterms:created xsi:type="dcterms:W3CDTF">2014-10-11T11:37:21Z</dcterms:created>
  <dcterms:modified xsi:type="dcterms:W3CDTF">2019-12-23T17:11:24Z</dcterms:modified>
</cp:coreProperties>
</file>