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90" windowWidth="19440" windowHeight="12585"/>
  </bookViews>
  <sheets>
    <sheet name="итоговый" sheetId="1" r:id="rId1"/>
  </sheets>
  <externalReferences>
    <externalReference r:id="rId2"/>
  </externalReferences>
  <definedNames>
    <definedName name="_xlnm._FilterDatabase" localSheetId="0" hidden="1">итоговый!#REF!</definedName>
  </definedNames>
  <calcPr calcId="125725"/>
</workbook>
</file>

<file path=xl/calcChain.xml><?xml version="1.0" encoding="utf-8"?>
<calcChain xmlns="http://schemas.openxmlformats.org/spreadsheetml/2006/main">
  <c r="P51" i="1"/>
  <c r="P50"/>
  <c r="P49"/>
  <c r="P33"/>
  <c r="P32"/>
  <c r="P30"/>
  <c r="P34"/>
  <c r="P35"/>
  <c r="P28"/>
  <c r="P27"/>
  <c r="P29"/>
  <c r="P36"/>
  <c r="P37"/>
  <c r="P26"/>
  <c r="P31"/>
  <c r="P11"/>
  <c r="P10"/>
  <c r="P9"/>
  <c r="P14"/>
  <c r="P13"/>
  <c r="P8"/>
  <c r="P12"/>
  <c r="C54"/>
  <c r="P53"/>
  <c r="C53"/>
  <c r="O52"/>
  <c r="M52"/>
  <c r="L52"/>
  <c r="K52"/>
  <c r="J52"/>
  <c r="I52"/>
  <c r="F52"/>
  <c r="E52"/>
  <c r="C52"/>
  <c r="P52" l="1"/>
</calcChain>
</file>

<file path=xl/sharedStrings.xml><?xml version="1.0" encoding="utf-8"?>
<sst xmlns="http://schemas.openxmlformats.org/spreadsheetml/2006/main" count="131" uniqueCount="60">
  <si>
    <t>Сводно-итоговый протокол</t>
  </si>
  <si>
    <t>комплексного зачета</t>
  </si>
  <si>
    <t>1 возрастная группа</t>
  </si>
  <si>
    <t>№ п/п</t>
  </si>
  <si>
    <t>ОУ</t>
  </si>
  <si>
    <t>ФИО руководителя</t>
  </si>
  <si>
    <t>Юный стрелок</t>
  </si>
  <si>
    <t>Снаряжение магазина АКМ</t>
  </si>
  <si>
    <t>Тестовый конкурс викторина</t>
  </si>
  <si>
    <t>Итоговый результат</t>
  </si>
  <si>
    <t>Место</t>
  </si>
  <si>
    <t>результат</t>
  </si>
  <si>
    <t>место</t>
  </si>
  <si>
    <t>время</t>
  </si>
  <si>
    <t>Главный судья соревнований: _______________________/Клюйков С.Е./</t>
  </si>
  <si>
    <t>2 возрастная группа</t>
  </si>
  <si>
    <t>3 возрастная группа</t>
  </si>
  <si>
    <t>Секретарь соревнований: _______________________/Герасимов Е. В./</t>
  </si>
  <si>
    <t>Воробьева М.Б.</t>
  </si>
  <si>
    <t>Шпак В.О.</t>
  </si>
  <si>
    <t>ГБОУ Лицей № 384</t>
  </si>
  <si>
    <t>Григорьева Ж.В.</t>
  </si>
  <si>
    <t>ГБОУ СОШ 493-1</t>
  </si>
  <si>
    <t>ГБОУ СОШ 493-2</t>
  </si>
  <si>
    <t>Гузо В.Ю.</t>
  </si>
  <si>
    <t>Сгибание-разгибание рук</t>
  </si>
  <si>
    <t xml:space="preserve">Матевосян М.В., Айбятова Н.А. </t>
  </si>
  <si>
    <t>Яковлева А.В.</t>
  </si>
  <si>
    <t>Антропова К.А.</t>
  </si>
  <si>
    <t>Герасимов Е.В., Пономарева И.А.</t>
  </si>
  <si>
    <t>Чистякова Т.И., Герасимова О.А.</t>
  </si>
  <si>
    <t>Герасимова О.А., Чистякова Т.И.</t>
  </si>
  <si>
    <t>18 марта 2018 года</t>
  </si>
  <si>
    <t>Секретарь соревнований: _________________________/Герасимов Е. В./</t>
  </si>
  <si>
    <t>Секретарь соревнований: __________________________/Герасимов Е. В./</t>
  </si>
  <si>
    <t>16 марта 2019 года</t>
  </si>
  <si>
    <t>ГБОУ СОШ № 381</t>
  </si>
  <si>
    <t>ГБОУ СОШ № 250</t>
  </si>
  <si>
    <t>Антонов С.В.</t>
  </si>
  <si>
    <t>ГБОУ Лицей № 378</t>
  </si>
  <si>
    <t>Борисова В.Н.</t>
  </si>
  <si>
    <t>ГБОУ СОШ № 377</t>
  </si>
  <si>
    <t>ГБОУ СОШ № 249</t>
  </si>
  <si>
    <t>ГБОУ Лицей № 389</t>
  </si>
  <si>
    <t>ГБОУ СОШ № 221</t>
  </si>
  <si>
    <t>ГБОУ Гимназия № 261</t>
  </si>
  <si>
    <t>Гинина О.А.</t>
  </si>
  <si>
    <t>ГБОУ СОШ № 269</t>
  </si>
  <si>
    <t>ГБОУ СОШ № 551</t>
  </si>
  <si>
    <t>ГБОУ СОШ № 282</t>
  </si>
  <si>
    <t>ГБОУ СОШ 493-К</t>
  </si>
  <si>
    <t>ГБОУ СОШ № 608</t>
  </si>
  <si>
    <t>Шавкунтаев Т.К.</t>
  </si>
  <si>
    <t>Гичко К.С.</t>
  </si>
  <si>
    <t>ГБОУ Лицей № 384 Кировского  района Санкт-Петербурга</t>
  </si>
  <si>
    <t>Разборка-сборка         АК-74</t>
  </si>
  <si>
    <t>Разборка-сборка        АК-74</t>
  </si>
  <si>
    <t>Разборка-сборка              АК-74</t>
  </si>
  <si>
    <t>Первенство школьников Кировского района по военно-спортивному многоборью</t>
  </si>
  <si>
    <t>Савина Л.А.</t>
  </si>
</sst>
</file>

<file path=xl/styles.xml><?xml version="1.0" encoding="utf-8"?>
<styleSheet xmlns="http://schemas.openxmlformats.org/spreadsheetml/2006/main">
  <fonts count="10">
    <font>
      <sz val="10"/>
      <name val="Arial Cyr"/>
      <charset val="204"/>
    </font>
    <font>
      <b/>
      <i/>
      <sz val="18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6"/>
      <name val="Times New Roman"/>
      <family val="1"/>
      <charset val="204"/>
    </font>
    <font>
      <i/>
      <sz val="16"/>
      <name val="Times New Roman"/>
      <family val="1"/>
      <charset val="204"/>
    </font>
    <font>
      <b/>
      <i/>
      <sz val="14"/>
      <name val="Times New Roman"/>
      <family val="1"/>
      <charset val="204"/>
    </font>
    <font>
      <sz val="12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name val="Times New Roman"/>
      <family val="1"/>
      <charset val="204"/>
    </font>
    <font>
      <sz val="9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49">
    <xf numFmtId="0" fontId="0" fillId="0" borderId="0" xfId="0"/>
    <xf numFmtId="0" fontId="2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NumberFormat="1" applyFont="1" applyBorder="1" applyAlignment="1">
      <alignment horizontal="center" vertical="center" wrapText="1"/>
    </xf>
    <xf numFmtId="0" fontId="2" fillId="0" borderId="0" xfId="0" applyNumberFormat="1" applyFont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2" fontId="8" fillId="3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7" fillId="0" borderId="0" xfId="0" applyNumberFormat="1" applyFont="1" applyAlignment="1">
      <alignment horizontal="center" vertical="center" wrapText="1"/>
    </xf>
    <xf numFmtId="0" fontId="9" fillId="0" borderId="1" xfId="0" applyNumberFormat="1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2" xfId="0" applyNumberFormat="1" applyFont="1" applyBorder="1" applyAlignment="1">
      <alignment horizontal="center" vertical="center" wrapText="1"/>
    </xf>
    <xf numFmtId="49" fontId="8" fillId="0" borderId="2" xfId="0" applyNumberFormat="1" applyFont="1" applyBorder="1" applyAlignment="1">
      <alignment horizontal="center" vertical="center" wrapText="1"/>
    </xf>
    <xf numFmtId="49" fontId="8" fillId="3" borderId="2" xfId="0" applyNumberFormat="1" applyFont="1" applyFill="1" applyBorder="1" applyAlignment="1">
      <alignment horizontal="center" vertical="center" wrapText="1"/>
    </xf>
    <xf numFmtId="2" fontId="8" fillId="3" borderId="2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7" fillId="0" borderId="0" xfId="0" applyNumberFormat="1" applyFont="1" applyAlignment="1">
      <alignment horizontal="center" vertical="center"/>
    </xf>
    <xf numFmtId="0" fontId="9" fillId="2" borderId="1" xfId="0" applyNumberFormat="1" applyFont="1" applyFill="1" applyBorder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0" fontId="9" fillId="3" borderId="1" xfId="0" applyNumberFormat="1" applyFont="1" applyFill="1" applyBorder="1" applyAlignment="1">
      <alignment horizontal="center" vertical="center"/>
    </xf>
    <xf numFmtId="0" fontId="8" fillId="0" borderId="2" xfId="0" applyNumberFormat="1" applyFont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20" fontId="9" fillId="2" borderId="1" xfId="0" applyNumberFormat="1" applyFont="1" applyFill="1" applyBorder="1" applyAlignment="1">
      <alignment horizontal="center" vertical="center"/>
    </xf>
    <xf numFmtId="20" fontId="9" fillId="0" borderId="1" xfId="0" applyNumberFormat="1" applyFont="1" applyBorder="1" applyAlignment="1">
      <alignment horizontal="center" vertical="center" wrapText="1"/>
    </xf>
    <xf numFmtId="0" fontId="8" fillId="0" borderId="1" xfId="0" applyNumberFormat="1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7" fillId="0" borderId="0" xfId="0" applyFont="1" applyBorder="1" applyAlignment="1">
      <alignment horizontal="left" vertical="center" wrapText="1"/>
    </xf>
    <xf numFmtId="0" fontId="8" fillId="0" borderId="1" xfId="0" applyNumberFormat="1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7" fillId="0" borderId="5" xfId="0" applyFont="1" applyBorder="1" applyAlignment="1">
      <alignment horizontal="right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361950</xdr:colOff>
      <xdr:row>41</xdr:row>
      <xdr:rowOff>95250</xdr:rowOff>
    </xdr:from>
    <xdr:to>
      <xdr:col>16</xdr:col>
      <xdr:colOff>546192</xdr:colOff>
      <xdr:row>44</xdr:row>
      <xdr:rowOff>40500</xdr:rowOff>
    </xdr:to>
    <xdr:pic>
      <xdr:nvPicPr>
        <xdr:cNvPr id="7" name="Рисунок 6" descr="военно-спортивное 19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001250" y="15049500"/>
          <a:ext cx="1012917" cy="1012050"/>
        </a:xfrm>
        <a:prstGeom prst="rect">
          <a:avLst/>
        </a:prstGeom>
      </xdr:spPr>
    </xdr:pic>
    <xdr:clientData/>
  </xdr:twoCellAnchor>
  <xdr:twoCellAnchor editAs="oneCell">
    <xdr:from>
      <xdr:col>15</xdr:col>
      <xdr:colOff>333375</xdr:colOff>
      <xdr:row>18</xdr:row>
      <xdr:rowOff>66675</xdr:rowOff>
    </xdr:from>
    <xdr:to>
      <xdr:col>16</xdr:col>
      <xdr:colOff>517617</xdr:colOff>
      <xdr:row>21</xdr:row>
      <xdr:rowOff>11925</xdr:rowOff>
    </xdr:to>
    <xdr:pic>
      <xdr:nvPicPr>
        <xdr:cNvPr id="8" name="Рисунок 7" descr="военно-спортивное 19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972675" y="7286625"/>
          <a:ext cx="1012917" cy="1012050"/>
        </a:xfrm>
        <a:prstGeom prst="rect">
          <a:avLst/>
        </a:prstGeom>
      </xdr:spPr>
    </xdr:pic>
    <xdr:clientData/>
  </xdr:twoCellAnchor>
  <xdr:twoCellAnchor editAs="oneCell">
    <xdr:from>
      <xdr:col>15</xdr:col>
      <xdr:colOff>390525</xdr:colOff>
      <xdr:row>0</xdr:row>
      <xdr:rowOff>38100</xdr:rowOff>
    </xdr:from>
    <xdr:to>
      <xdr:col>16</xdr:col>
      <xdr:colOff>574767</xdr:colOff>
      <xdr:row>2</xdr:row>
      <xdr:rowOff>231000</xdr:rowOff>
    </xdr:to>
    <xdr:pic>
      <xdr:nvPicPr>
        <xdr:cNvPr id="9" name="Рисунок 8" descr="военно-спортивное 19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029825" y="38100"/>
          <a:ext cx="1012917" cy="10120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data/usr-wks-01/Downloads/&#1040;&#1088;&#1093;&#1080;&#1074;%2014-15/&#1053;&#1072;&#1088;&#1074;&#1089;&#1082;&#1072;&#1103;%20&#1079;&#1072;&#1089;&#1090;&#1072;&#1074;&#1072;/&#1042;&#1086;&#1077;&#1085;&#1085;&#1086;-&#1087;&#1088;&#1080;&#1082;&#1083;&#1072;&#1076;&#1085;&#1086;&#1077;/&#1074;&#1086;&#1077;&#1085;&#1085;&#1086;-&#1087;&#1088;&#1080;&#1082;&#1083;&#1086;&#1076;&#1085;&#1086;&#1077;13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итоговый"/>
      <sheetName val="стрелок"/>
      <sheetName val="Ак"/>
      <sheetName val="Маг"/>
      <sheetName val="КСУ"/>
      <sheetName val="ОЗК"/>
      <sheetName val="Противогаз"/>
      <sheetName val="АЭС"/>
      <sheetName val="тестовые"/>
      <sheetName val="маршр лист"/>
      <sheetName val="Тесты ОЗК"/>
      <sheetName val="Лист2"/>
      <sheetName val="лист регистр"/>
      <sheetName val="Лист2 (5)"/>
      <sheetName val="мр-512"/>
      <sheetName val="ответ (3)"/>
      <sheetName val="лич стрельба (2)"/>
      <sheetName val="итоговый (2)"/>
      <sheetName val="лич стрельба (3)"/>
      <sheetName val="Лист2 (7)"/>
      <sheetName val="тест"/>
      <sheetName val="Лист4"/>
    </sheetNames>
    <sheetDataSet>
      <sheetData sheetId="0"/>
      <sheetData sheetId="1">
        <row r="7">
          <cell r="C7">
            <v>249</v>
          </cell>
        </row>
      </sheetData>
      <sheetData sheetId="2">
        <row r="7">
          <cell r="N7">
            <v>999</v>
          </cell>
        </row>
      </sheetData>
      <sheetData sheetId="3">
        <row r="7">
          <cell r="N7">
            <v>0.26736111111111105</v>
          </cell>
        </row>
      </sheetData>
      <sheetData sheetId="4">
        <row r="7">
          <cell r="N7" t="str">
            <v>226</v>
          </cell>
        </row>
      </sheetData>
      <sheetData sheetId="5">
        <row r="7">
          <cell r="F7" t="str">
            <v>04.41</v>
          </cell>
        </row>
      </sheetData>
      <sheetData sheetId="6">
        <row r="7">
          <cell r="M7" t="str">
            <v>138</v>
          </cell>
        </row>
      </sheetData>
      <sheetData sheetId="7">
        <row r="7">
          <cell r="N7" t="str">
            <v>4:00</v>
          </cell>
        </row>
      </sheetData>
      <sheetData sheetId="8">
        <row r="8">
          <cell r="I8" t="str">
            <v>21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58"/>
  <sheetViews>
    <sheetView tabSelected="1" topLeftCell="C22" zoomScaleNormal="100" workbookViewId="0">
      <selection activeCell="D31" sqref="D31"/>
    </sheetView>
  </sheetViews>
  <sheetFormatPr defaultRowHeight="12.75"/>
  <cols>
    <col min="1" max="1" width="1.28515625" style="1" hidden="1" customWidth="1"/>
    <col min="2" max="2" width="1.140625" style="1" hidden="1" customWidth="1"/>
    <col min="3" max="3" width="22.28515625" style="1" customWidth="1"/>
    <col min="4" max="4" width="17.42578125" style="1" customWidth="1"/>
    <col min="5" max="5" width="11.7109375" style="1" customWidth="1"/>
    <col min="6" max="6" width="7.7109375" style="1" customWidth="1"/>
    <col min="7" max="7" width="11.7109375" style="24" customWidth="1"/>
    <col min="8" max="8" width="7.7109375" style="1" customWidth="1"/>
    <col min="9" max="9" width="11.7109375" style="8" customWidth="1"/>
    <col min="10" max="10" width="7.7109375" style="1" customWidth="1"/>
    <col min="11" max="11" width="11.7109375" style="8" customWidth="1"/>
    <col min="12" max="12" width="7.7109375" style="1" customWidth="1"/>
    <col min="13" max="13" width="11.7109375" style="1" customWidth="1"/>
    <col min="14" max="15" width="7.7109375" style="1" customWidth="1"/>
    <col min="16" max="16" width="12.42578125" style="8" customWidth="1"/>
    <col min="17" max="17" width="9" style="1" customWidth="1"/>
    <col min="18" max="16384" width="9.140625" style="1"/>
  </cols>
  <sheetData>
    <row r="1" spans="1:17" ht="44.25" customHeight="1">
      <c r="A1" s="37" t="s">
        <v>58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</row>
    <row r="2" spans="1:17" ht="20.25">
      <c r="A2" s="38" t="s">
        <v>0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1:17" ht="19.5">
      <c r="A3" s="40" t="s">
        <v>1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</row>
    <row r="4" spans="1:17" ht="15.75">
      <c r="A4" s="36" t="s">
        <v>2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</row>
    <row r="5" spans="1:17" s="2" customFormat="1" ht="13.5" customHeight="1" thickBot="1">
      <c r="B5" s="41" t="s">
        <v>35</v>
      </c>
      <c r="C5" s="41"/>
      <c r="D5" s="41"/>
      <c r="G5" s="22"/>
      <c r="I5" s="12"/>
      <c r="K5" s="12"/>
      <c r="L5" s="48" t="s">
        <v>54</v>
      </c>
      <c r="M5" s="48"/>
      <c r="N5" s="48"/>
      <c r="O5" s="48"/>
      <c r="P5" s="48"/>
      <c r="Q5" s="48"/>
    </row>
    <row r="6" spans="1:17" ht="47.25" customHeight="1">
      <c r="B6" s="43" t="s">
        <v>3</v>
      </c>
      <c r="C6" s="35" t="s">
        <v>4</v>
      </c>
      <c r="D6" s="35" t="s">
        <v>5</v>
      </c>
      <c r="E6" s="35" t="s">
        <v>6</v>
      </c>
      <c r="F6" s="35"/>
      <c r="G6" s="45" t="s">
        <v>55</v>
      </c>
      <c r="H6" s="45"/>
      <c r="I6" s="35" t="s">
        <v>7</v>
      </c>
      <c r="J6" s="35"/>
      <c r="K6" s="35" t="s">
        <v>25</v>
      </c>
      <c r="L6" s="35"/>
      <c r="M6" s="35" t="s">
        <v>8</v>
      </c>
      <c r="N6" s="35"/>
      <c r="O6" s="35"/>
      <c r="P6" s="42" t="s">
        <v>9</v>
      </c>
      <c r="Q6" s="35" t="s">
        <v>10</v>
      </c>
    </row>
    <row r="7" spans="1:17" ht="27.75" customHeight="1">
      <c r="B7" s="44"/>
      <c r="C7" s="35"/>
      <c r="D7" s="35"/>
      <c r="E7" s="4" t="s">
        <v>11</v>
      </c>
      <c r="F7" s="4" t="s">
        <v>12</v>
      </c>
      <c r="G7" s="23" t="s">
        <v>11</v>
      </c>
      <c r="H7" s="5" t="s">
        <v>12</v>
      </c>
      <c r="I7" s="13" t="s">
        <v>11</v>
      </c>
      <c r="J7" s="4" t="s">
        <v>12</v>
      </c>
      <c r="K7" s="13" t="s">
        <v>11</v>
      </c>
      <c r="L7" s="4" t="s">
        <v>12</v>
      </c>
      <c r="M7" s="4" t="s">
        <v>11</v>
      </c>
      <c r="N7" s="4" t="s">
        <v>13</v>
      </c>
      <c r="O7" s="4" t="s">
        <v>12</v>
      </c>
      <c r="P7" s="42"/>
      <c r="Q7" s="35"/>
    </row>
    <row r="8" spans="1:17" ht="27.75" customHeight="1">
      <c r="B8" s="31"/>
      <c r="C8" s="47" t="s">
        <v>20</v>
      </c>
      <c r="D8" s="33" t="s">
        <v>29</v>
      </c>
      <c r="E8" s="4">
        <v>158</v>
      </c>
      <c r="F8" s="4">
        <v>1</v>
      </c>
      <c r="G8" s="28"/>
      <c r="H8" s="5"/>
      <c r="I8" s="13">
        <v>124</v>
      </c>
      <c r="J8" s="4">
        <v>1</v>
      </c>
      <c r="K8" s="13">
        <v>231</v>
      </c>
      <c r="L8" s="4">
        <v>1</v>
      </c>
      <c r="M8" s="4">
        <v>48</v>
      </c>
      <c r="N8" s="29">
        <v>0.13333333333333333</v>
      </c>
      <c r="O8" s="4">
        <v>1</v>
      </c>
      <c r="P8" s="30">
        <f>F8+H8+J8+L8+O8</f>
        <v>4</v>
      </c>
      <c r="Q8" s="32">
        <v>1</v>
      </c>
    </row>
    <row r="9" spans="1:17" ht="27.75" customHeight="1">
      <c r="B9" s="31"/>
      <c r="C9" s="33" t="s">
        <v>41</v>
      </c>
      <c r="D9" s="33" t="s">
        <v>19</v>
      </c>
      <c r="E9" s="4">
        <v>136</v>
      </c>
      <c r="F9" s="4">
        <v>2</v>
      </c>
      <c r="G9" s="23"/>
      <c r="H9" s="5"/>
      <c r="I9" s="13">
        <v>227</v>
      </c>
      <c r="J9" s="4">
        <v>2</v>
      </c>
      <c r="K9" s="13">
        <v>168</v>
      </c>
      <c r="L9" s="4">
        <v>3</v>
      </c>
      <c r="M9" s="4">
        <v>37</v>
      </c>
      <c r="N9" s="29">
        <v>0.32013888888888892</v>
      </c>
      <c r="O9" s="4">
        <v>3</v>
      </c>
      <c r="P9" s="30">
        <f>F9+H9+J9+L9+O9</f>
        <v>10</v>
      </c>
      <c r="Q9" s="32">
        <v>2</v>
      </c>
    </row>
    <row r="10" spans="1:17" ht="27.75" customHeight="1">
      <c r="B10" s="31"/>
      <c r="C10" s="33" t="s">
        <v>39</v>
      </c>
      <c r="D10" s="33" t="s">
        <v>26</v>
      </c>
      <c r="E10" s="4">
        <v>81</v>
      </c>
      <c r="F10" s="4">
        <v>3</v>
      </c>
      <c r="G10" s="23"/>
      <c r="H10" s="5"/>
      <c r="I10" s="13">
        <v>295</v>
      </c>
      <c r="J10" s="4">
        <v>3</v>
      </c>
      <c r="K10" s="13">
        <v>119</v>
      </c>
      <c r="L10" s="4">
        <v>5</v>
      </c>
      <c r="M10" s="4">
        <v>33</v>
      </c>
      <c r="N10" s="29">
        <v>0.31736111111111115</v>
      </c>
      <c r="O10" s="4">
        <v>4</v>
      </c>
      <c r="P10" s="30">
        <f>F10+H10+J10+L10+O10</f>
        <v>15</v>
      </c>
      <c r="Q10" s="32">
        <v>3</v>
      </c>
    </row>
    <row r="11" spans="1:17" ht="27.75" customHeight="1">
      <c r="B11" s="31"/>
      <c r="C11" s="33" t="s">
        <v>37</v>
      </c>
      <c r="D11" s="33" t="s">
        <v>38</v>
      </c>
      <c r="E11" s="4">
        <v>39</v>
      </c>
      <c r="F11" s="4">
        <v>6</v>
      </c>
      <c r="G11" s="23"/>
      <c r="H11" s="5"/>
      <c r="I11" s="13">
        <v>317</v>
      </c>
      <c r="J11" s="4">
        <v>4</v>
      </c>
      <c r="K11" s="13">
        <v>161</v>
      </c>
      <c r="L11" s="4">
        <v>4</v>
      </c>
      <c r="M11" s="4">
        <v>48</v>
      </c>
      <c r="N11" s="29">
        <v>0.17083333333333331</v>
      </c>
      <c r="O11" s="4">
        <v>2</v>
      </c>
      <c r="P11" s="30">
        <f>F11+H11+J11+L11+O11</f>
        <v>16</v>
      </c>
      <c r="Q11" s="32">
        <v>4</v>
      </c>
    </row>
    <row r="12" spans="1:17" ht="30.75" customHeight="1">
      <c r="B12" s="20"/>
      <c r="C12" s="33" t="s">
        <v>36</v>
      </c>
      <c r="D12" s="33" t="s">
        <v>28</v>
      </c>
      <c r="E12" s="4">
        <v>48</v>
      </c>
      <c r="F12" s="4">
        <v>5</v>
      </c>
      <c r="G12" s="23"/>
      <c r="H12" s="5"/>
      <c r="I12" s="13">
        <v>335</v>
      </c>
      <c r="J12" s="4">
        <v>5</v>
      </c>
      <c r="K12" s="13">
        <v>203</v>
      </c>
      <c r="L12" s="4">
        <v>2</v>
      </c>
      <c r="M12" s="4">
        <v>18</v>
      </c>
      <c r="N12" s="29">
        <v>0.32916666666666666</v>
      </c>
      <c r="O12" s="4">
        <v>6</v>
      </c>
      <c r="P12" s="30">
        <f>F12+H12+J12+L12+O12</f>
        <v>18</v>
      </c>
      <c r="Q12" s="21">
        <v>5</v>
      </c>
    </row>
    <row r="13" spans="1:17" ht="30.75" customHeight="1">
      <c r="B13" s="20"/>
      <c r="C13" s="33" t="s">
        <v>44</v>
      </c>
      <c r="D13" s="33" t="s">
        <v>21</v>
      </c>
      <c r="E13" s="4">
        <v>69</v>
      </c>
      <c r="F13" s="4">
        <v>4</v>
      </c>
      <c r="G13" s="23"/>
      <c r="H13" s="5"/>
      <c r="I13" s="13">
        <v>341</v>
      </c>
      <c r="J13" s="4">
        <v>6</v>
      </c>
      <c r="K13" s="13">
        <v>107</v>
      </c>
      <c r="L13" s="4">
        <v>6</v>
      </c>
      <c r="M13" s="4">
        <v>21</v>
      </c>
      <c r="N13" s="29">
        <v>0.32916666666666666</v>
      </c>
      <c r="O13" s="4">
        <v>5</v>
      </c>
      <c r="P13" s="30">
        <f>F13+H13+J13+L13+O13</f>
        <v>21</v>
      </c>
      <c r="Q13" s="21">
        <v>6</v>
      </c>
    </row>
    <row r="14" spans="1:17" ht="30.75" customHeight="1">
      <c r="B14" s="20"/>
      <c r="C14" s="33" t="s">
        <v>42</v>
      </c>
      <c r="D14" s="33" t="s">
        <v>40</v>
      </c>
      <c r="E14" s="4">
        <v>19</v>
      </c>
      <c r="F14" s="4">
        <v>7</v>
      </c>
      <c r="G14" s="23"/>
      <c r="H14" s="5"/>
      <c r="I14" s="13">
        <v>388</v>
      </c>
      <c r="J14" s="4">
        <v>7</v>
      </c>
      <c r="K14" s="13">
        <v>61</v>
      </c>
      <c r="L14" s="4">
        <v>7</v>
      </c>
      <c r="M14" s="4">
        <v>17</v>
      </c>
      <c r="N14" s="29">
        <v>0.32500000000000001</v>
      </c>
      <c r="O14" s="4">
        <v>7</v>
      </c>
      <c r="P14" s="30">
        <f>F14+H14+J14+L14+O14</f>
        <v>28</v>
      </c>
      <c r="Q14" s="21">
        <v>7</v>
      </c>
    </row>
    <row r="15" spans="1:17" ht="44.25" customHeight="1">
      <c r="B15" s="36" t="s">
        <v>14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</row>
    <row r="17" spans="1:17" ht="33" customHeight="1">
      <c r="B17" s="36" t="s">
        <v>17</v>
      </c>
      <c r="C17" s="36"/>
      <c r="D17" s="36"/>
      <c r="E17" s="36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</row>
    <row r="18" spans="1:17" ht="87" customHeight="1"/>
    <row r="19" spans="1:17" ht="44.25" customHeight="1">
      <c r="A19" s="37" t="s">
        <v>58</v>
      </c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</row>
    <row r="20" spans="1:17" ht="20.25">
      <c r="A20" s="38" t="s">
        <v>0</v>
      </c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</row>
    <row r="21" spans="1:17" ht="19.5">
      <c r="A21" s="40" t="s">
        <v>1</v>
      </c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</row>
    <row r="22" spans="1:17" ht="15.75">
      <c r="A22" s="36" t="s">
        <v>15</v>
      </c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</row>
    <row r="23" spans="1:17" s="2" customFormat="1" ht="12.75" customHeight="1" thickBot="1">
      <c r="B23" s="41" t="s">
        <v>32</v>
      </c>
      <c r="C23" s="41"/>
      <c r="D23" s="41"/>
      <c r="G23" s="22"/>
      <c r="I23" s="12"/>
      <c r="K23" s="12"/>
      <c r="L23" s="48" t="s">
        <v>54</v>
      </c>
      <c r="M23" s="48"/>
      <c r="N23" s="48"/>
      <c r="O23" s="48"/>
      <c r="P23" s="48"/>
      <c r="Q23" s="48"/>
    </row>
    <row r="24" spans="1:17" ht="47.25" customHeight="1">
      <c r="B24" s="43" t="s">
        <v>3</v>
      </c>
      <c r="C24" s="35" t="s">
        <v>4</v>
      </c>
      <c r="D24" s="35" t="s">
        <v>5</v>
      </c>
      <c r="E24" s="35" t="s">
        <v>6</v>
      </c>
      <c r="F24" s="35"/>
      <c r="G24" s="46" t="s">
        <v>56</v>
      </c>
      <c r="H24" s="46"/>
      <c r="I24" s="35" t="s">
        <v>7</v>
      </c>
      <c r="J24" s="35"/>
      <c r="K24" s="35" t="s">
        <v>25</v>
      </c>
      <c r="L24" s="35"/>
      <c r="M24" s="35" t="s">
        <v>8</v>
      </c>
      <c r="N24" s="35"/>
      <c r="O24" s="35"/>
      <c r="P24" s="42" t="s">
        <v>9</v>
      </c>
      <c r="Q24" s="35" t="s">
        <v>10</v>
      </c>
    </row>
    <row r="25" spans="1:17" ht="27.75" customHeight="1">
      <c r="B25" s="44"/>
      <c r="C25" s="35"/>
      <c r="D25" s="35"/>
      <c r="E25" s="4" t="s">
        <v>11</v>
      </c>
      <c r="F25" s="4" t="s">
        <v>12</v>
      </c>
      <c r="G25" s="25" t="s">
        <v>11</v>
      </c>
      <c r="H25" s="9" t="s">
        <v>12</v>
      </c>
      <c r="I25" s="13" t="s">
        <v>11</v>
      </c>
      <c r="J25" s="4" t="s">
        <v>12</v>
      </c>
      <c r="K25" s="13" t="s">
        <v>11</v>
      </c>
      <c r="L25" s="4" t="s">
        <v>12</v>
      </c>
      <c r="M25" s="4" t="s">
        <v>11</v>
      </c>
      <c r="N25" s="4" t="s">
        <v>13</v>
      </c>
      <c r="O25" s="4" t="s">
        <v>12</v>
      </c>
      <c r="P25" s="42"/>
      <c r="Q25" s="35"/>
    </row>
    <row r="26" spans="1:17" ht="27.75" customHeight="1">
      <c r="B26" s="31"/>
      <c r="C26" s="47" t="s">
        <v>20</v>
      </c>
      <c r="D26" s="33" t="s">
        <v>53</v>
      </c>
      <c r="E26" s="4">
        <v>216</v>
      </c>
      <c r="F26" s="4">
        <v>1</v>
      </c>
      <c r="G26" s="25">
        <v>244.52</v>
      </c>
      <c r="H26" s="9">
        <v>1</v>
      </c>
      <c r="I26" s="13">
        <v>208</v>
      </c>
      <c r="J26" s="4">
        <v>1</v>
      </c>
      <c r="K26" s="13">
        <v>438</v>
      </c>
      <c r="L26" s="4">
        <v>3</v>
      </c>
      <c r="M26" s="4">
        <v>96</v>
      </c>
      <c r="N26" s="29">
        <v>0.26458333333333334</v>
      </c>
      <c r="O26" s="4">
        <v>1</v>
      </c>
      <c r="P26" s="30">
        <f>F26+H26+J26+L26+O26</f>
        <v>7</v>
      </c>
      <c r="Q26" s="32">
        <v>1</v>
      </c>
    </row>
    <row r="27" spans="1:17" ht="27.75" customHeight="1">
      <c r="B27" s="31"/>
      <c r="C27" s="47" t="s">
        <v>22</v>
      </c>
      <c r="D27" s="33" t="s">
        <v>30</v>
      </c>
      <c r="E27" s="4">
        <v>195</v>
      </c>
      <c r="F27" s="4">
        <v>2</v>
      </c>
      <c r="G27" s="25">
        <v>329.33</v>
      </c>
      <c r="H27" s="9">
        <v>2</v>
      </c>
      <c r="I27" s="13">
        <v>288</v>
      </c>
      <c r="J27" s="4">
        <v>3</v>
      </c>
      <c r="K27" s="13">
        <v>503</v>
      </c>
      <c r="L27" s="4">
        <v>1</v>
      </c>
      <c r="M27" s="4">
        <v>87</v>
      </c>
      <c r="N27" s="29">
        <v>0.32569444444444445</v>
      </c>
      <c r="O27" s="4">
        <v>4</v>
      </c>
      <c r="P27" s="30">
        <f>F27+H27+J27+L27+O27</f>
        <v>12</v>
      </c>
      <c r="Q27" s="32">
        <v>2</v>
      </c>
    </row>
    <row r="28" spans="1:17" ht="27.75" customHeight="1">
      <c r="B28" s="31"/>
      <c r="C28" s="47" t="s">
        <v>50</v>
      </c>
      <c r="D28" s="33" t="s">
        <v>27</v>
      </c>
      <c r="E28" s="4">
        <v>184</v>
      </c>
      <c r="F28" s="4">
        <v>4</v>
      </c>
      <c r="G28" s="25">
        <v>390.78</v>
      </c>
      <c r="H28" s="9">
        <v>3</v>
      </c>
      <c r="I28" s="13">
        <v>253</v>
      </c>
      <c r="J28" s="4">
        <v>2</v>
      </c>
      <c r="K28" s="13">
        <v>472</v>
      </c>
      <c r="L28" s="4">
        <v>2</v>
      </c>
      <c r="M28" s="4">
        <v>93</v>
      </c>
      <c r="N28" s="29">
        <v>0.25</v>
      </c>
      <c r="O28" s="4">
        <v>2</v>
      </c>
      <c r="P28" s="30">
        <f>F28+H28+J28+L28+O28</f>
        <v>13</v>
      </c>
      <c r="Q28" s="32">
        <v>3</v>
      </c>
    </row>
    <row r="29" spans="1:17" ht="27.75" customHeight="1">
      <c r="B29" s="31"/>
      <c r="C29" s="47" t="s">
        <v>23</v>
      </c>
      <c r="D29" s="33" t="s">
        <v>30</v>
      </c>
      <c r="E29" s="4">
        <v>149</v>
      </c>
      <c r="F29" s="4">
        <v>7</v>
      </c>
      <c r="G29" s="25">
        <v>450.64</v>
      </c>
      <c r="H29" s="9">
        <v>4</v>
      </c>
      <c r="I29" s="13">
        <v>318</v>
      </c>
      <c r="J29" s="4">
        <v>4</v>
      </c>
      <c r="K29" s="13">
        <v>403</v>
      </c>
      <c r="L29" s="4">
        <v>4</v>
      </c>
      <c r="M29" s="4">
        <v>81</v>
      </c>
      <c r="N29" s="29">
        <v>0.31180555555555556</v>
      </c>
      <c r="O29" s="4">
        <v>6</v>
      </c>
      <c r="P29" s="30">
        <f>F29+H29+J29+L29+O29</f>
        <v>25</v>
      </c>
      <c r="Q29" s="32">
        <v>4</v>
      </c>
    </row>
    <row r="30" spans="1:17" ht="27.75" customHeight="1">
      <c r="B30" s="31"/>
      <c r="C30" s="33" t="s">
        <v>41</v>
      </c>
      <c r="D30" s="33" t="s">
        <v>19</v>
      </c>
      <c r="E30" s="4">
        <v>195</v>
      </c>
      <c r="F30" s="4">
        <v>3</v>
      </c>
      <c r="G30" s="25">
        <v>556.64</v>
      </c>
      <c r="H30" s="9">
        <v>7</v>
      </c>
      <c r="I30" s="13">
        <v>324</v>
      </c>
      <c r="J30" s="4">
        <v>5</v>
      </c>
      <c r="K30" s="13">
        <v>269</v>
      </c>
      <c r="L30" s="4">
        <v>6</v>
      </c>
      <c r="M30" s="4">
        <v>86</v>
      </c>
      <c r="N30" s="29">
        <v>0.32500000000000001</v>
      </c>
      <c r="O30" s="4">
        <v>5</v>
      </c>
      <c r="P30" s="30">
        <f>F30+H30+J30+L30+O30</f>
        <v>26</v>
      </c>
      <c r="Q30" s="32">
        <v>5</v>
      </c>
    </row>
    <row r="31" spans="1:17" ht="27.75" customHeight="1">
      <c r="B31" s="31"/>
      <c r="C31" s="47" t="s">
        <v>43</v>
      </c>
      <c r="D31" s="33" t="s">
        <v>59</v>
      </c>
      <c r="E31" s="4">
        <v>162</v>
      </c>
      <c r="F31" s="4">
        <v>6</v>
      </c>
      <c r="G31" s="25">
        <v>461.42</v>
      </c>
      <c r="H31" s="9">
        <v>5</v>
      </c>
      <c r="I31" s="13">
        <v>347</v>
      </c>
      <c r="J31" s="4">
        <v>7</v>
      </c>
      <c r="K31" s="13">
        <v>268</v>
      </c>
      <c r="L31" s="4">
        <v>7</v>
      </c>
      <c r="M31" s="4">
        <v>93</v>
      </c>
      <c r="N31" s="29">
        <v>0.32222222222222224</v>
      </c>
      <c r="O31" s="4">
        <v>3</v>
      </c>
      <c r="P31" s="30">
        <f>F31+H31+J31+L31+O31</f>
        <v>28</v>
      </c>
      <c r="Q31" s="32">
        <v>6</v>
      </c>
    </row>
    <row r="32" spans="1:17" ht="27.75" customHeight="1">
      <c r="B32" s="20"/>
      <c r="C32" s="33" t="s">
        <v>47</v>
      </c>
      <c r="D32" s="33" t="s">
        <v>46</v>
      </c>
      <c r="E32" s="4">
        <v>181</v>
      </c>
      <c r="F32" s="4">
        <v>5</v>
      </c>
      <c r="G32" s="25">
        <v>615.29</v>
      </c>
      <c r="H32" s="9">
        <v>9</v>
      </c>
      <c r="I32" s="13">
        <v>471</v>
      </c>
      <c r="J32" s="4">
        <v>8</v>
      </c>
      <c r="K32" s="13">
        <v>288</v>
      </c>
      <c r="L32" s="4">
        <v>5</v>
      </c>
      <c r="M32" s="4">
        <v>56</v>
      </c>
      <c r="N32" s="29">
        <v>0.33263888888888887</v>
      </c>
      <c r="O32" s="4">
        <v>9</v>
      </c>
      <c r="P32" s="30">
        <f>F32+H32+J32+L32+O32</f>
        <v>36</v>
      </c>
      <c r="Q32" s="21">
        <v>7</v>
      </c>
    </row>
    <row r="33" spans="1:17" ht="27.75" customHeight="1">
      <c r="B33" s="20"/>
      <c r="C33" s="33" t="s">
        <v>45</v>
      </c>
      <c r="D33" s="33" t="s">
        <v>24</v>
      </c>
      <c r="E33" s="4">
        <v>125</v>
      </c>
      <c r="F33" s="4">
        <v>8</v>
      </c>
      <c r="G33" s="25">
        <v>500.98</v>
      </c>
      <c r="H33" s="9">
        <v>6</v>
      </c>
      <c r="I33" s="13">
        <v>341</v>
      </c>
      <c r="J33" s="4">
        <v>6</v>
      </c>
      <c r="K33" s="13">
        <v>238</v>
      </c>
      <c r="L33" s="4">
        <v>8</v>
      </c>
      <c r="M33" s="4">
        <v>48</v>
      </c>
      <c r="N33" s="29">
        <v>0.32500000000000001</v>
      </c>
      <c r="O33" s="4">
        <v>10</v>
      </c>
      <c r="P33" s="30">
        <f>F33+H33+J33+L33+O33</f>
        <v>38</v>
      </c>
      <c r="Q33" s="21">
        <v>8</v>
      </c>
    </row>
    <row r="34" spans="1:17" ht="27.75" customHeight="1">
      <c r="B34" s="20"/>
      <c r="C34" s="33" t="s">
        <v>48</v>
      </c>
      <c r="D34" s="33" t="s">
        <v>18</v>
      </c>
      <c r="E34" s="4">
        <v>98</v>
      </c>
      <c r="F34" s="4">
        <v>9</v>
      </c>
      <c r="G34" s="25">
        <v>636.15</v>
      </c>
      <c r="H34" s="9">
        <v>10</v>
      </c>
      <c r="I34" s="13">
        <v>759</v>
      </c>
      <c r="J34" s="4">
        <v>12</v>
      </c>
      <c r="K34" s="13">
        <v>225</v>
      </c>
      <c r="L34" s="4">
        <v>9</v>
      </c>
      <c r="M34" s="4">
        <v>72</v>
      </c>
      <c r="N34" s="29">
        <v>0.33333333333333331</v>
      </c>
      <c r="O34" s="4">
        <v>8</v>
      </c>
      <c r="P34" s="30">
        <f>F34+H34+J34+L34+O34</f>
        <v>48</v>
      </c>
      <c r="Q34" s="21">
        <v>9</v>
      </c>
    </row>
    <row r="35" spans="1:17" ht="27.75" customHeight="1">
      <c r="B35" s="20"/>
      <c r="C35" s="33" t="s">
        <v>49</v>
      </c>
      <c r="D35" s="33" t="s">
        <v>21</v>
      </c>
      <c r="E35" s="4">
        <v>86</v>
      </c>
      <c r="F35" s="4">
        <v>10</v>
      </c>
      <c r="G35" s="25">
        <v>767.91</v>
      </c>
      <c r="H35" s="9">
        <v>12</v>
      </c>
      <c r="I35" s="13">
        <v>652</v>
      </c>
      <c r="J35" s="4">
        <v>9</v>
      </c>
      <c r="K35" s="13">
        <v>183</v>
      </c>
      <c r="L35" s="4">
        <v>10</v>
      </c>
      <c r="M35" s="4">
        <v>78</v>
      </c>
      <c r="N35" s="29">
        <v>0.33263888888888887</v>
      </c>
      <c r="O35" s="4">
        <v>7</v>
      </c>
      <c r="P35" s="30">
        <f>F35+H35+J35+L35+O35</f>
        <v>48</v>
      </c>
      <c r="Q35" s="21">
        <v>10</v>
      </c>
    </row>
    <row r="36" spans="1:17" ht="27.75" customHeight="1">
      <c r="B36" s="20"/>
      <c r="C36" s="33" t="s">
        <v>44</v>
      </c>
      <c r="D36" s="33" t="s">
        <v>21</v>
      </c>
      <c r="E36" s="4">
        <v>79</v>
      </c>
      <c r="F36" s="4">
        <v>11</v>
      </c>
      <c r="G36" s="25">
        <v>579.89</v>
      </c>
      <c r="H36" s="9">
        <v>8</v>
      </c>
      <c r="I36" s="13">
        <v>670</v>
      </c>
      <c r="J36" s="4">
        <v>10</v>
      </c>
      <c r="K36" s="13">
        <v>175</v>
      </c>
      <c r="L36" s="4">
        <v>11</v>
      </c>
      <c r="M36" s="4">
        <v>46</v>
      </c>
      <c r="N36" s="29">
        <v>0.33263888888888887</v>
      </c>
      <c r="O36" s="4">
        <v>11</v>
      </c>
      <c r="P36" s="30">
        <f>F36+H36+J36+L36+O36</f>
        <v>51</v>
      </c>
      <c r="Q36" s="21">
        <v>11</v>
      </c>
    </row>
    <row r="37" spans="1:17" ht="27.75" customHeight="1">
      <c r="B37" s="20"/>
      <c r="C37" s="33" t="s">
        <v>51</v>
      </c>
      <c r="D37" s="33" t="s">
        <v>52</v>
      </c>
      <c r="E37" s="4">
        <v>71</v>
      </c>
      <c r="F37" s="4">
        <v>12</v>
      </c>
      <c r="G37" s="25">
        <v>739.03</v>
      </c>
      <c r="H37" s="9">
        <v>11</v>
      </c>
      <c r="I37" s="13">
        <v>729</v>
      </c>
      <c r="J37" s="4">
        <v>11</v>
      </c>
      <c r="K37" s="13">
        <v>92</v>
      </c>
      <c r="L37" s="4">
        <v>12</v>
      </c>
      <c r="M37" s="4">
        <v>41</v>
      </c>
      <c r="N37" s="29">
        <v>0.33333333333333331</v>
      </c>
      <c r="O37" s="4">
        <v>12</v>
      </c>
      <c r="P37" s="30">
        <f>F37+H37+J37+L37+O37</f>
        <v>58</v>
      </c>
      <c r="Q37" s="21">
        <v>12</v>
      </c>
    </row>
    <row r="39" spans="1:17" ht="30" customHeight="1">
      <c r="B39" s="36" t="s">
        <v>14</v>
      </c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</row>
    <row r="41" spans="1:17" ht="33" customHeight="1">
      <c r="B41" s="36" t="s">
        <v>34</v>
      </c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</row>
    <row r="42" spans="1:17" ht="44.25" customHeight="1">
      <c r="A42" s="37" t="s">
        <v>58</v>
      </c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</row>
    <row r="43" spans="1:17" ht="20.25">
      <c r="A43" s="38" t="s">
        <v>0</v>
      </c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</row>
    <row r="44" spans="1:17" ht="19.5">
      <c r="A44" s="40" t="s">
        <v>1</v>
      </c>
      <c r="B44" s="40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</row>
    <row r="45" spans="1:17" ht="15.75">
      <c r="A45" s="36" t="s">
        <v>16</v>
      </c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</row>
    <row r="46" spans="1:17" s="2" customFormat="1" ht="13.5" customHeight="1" thickBot="1">
      <c r="B46" s="41" t="s">
        <v>32</v>
      </c>
      <c r="C46" s="41"/>
      <c r="D46" s="41"/>
      <c r="G46" s="22"/>
      <c r="I46" s="12"/>
      <c r="K46" s="12"/>
      <c r="L46" s="48" t="s">
        <v>54</v>
      </c>
      <c r="M46" s="48"/>
      <c r="N46" s="48"/>
      <c r="O46" s="48"/>
      <c r="P46" s="48"/>
      <c r="Q46" s="48"/>
    </row>
    <row r="47" spans="1:17" ht="47.25" customHeight="1">
      <c r="B47" s="43" t="s">
        <v>3</v>
      </c>
      <c r="C47" s="35" t="s">
        <v>4</v>
      </c>
      <c r="D47" s="35" t="s">
        <v>5</v>
      </c>
      <c r="E47" s="35" t="s">
        <v>6</v>
      </c>
      <c r="F47" s="35"/>
      <c r="G47" s="46" t="s">
        <v>57</v>
      </c>
      <c r="H47" s="46"/>
      <c r="I47" s="35" t="s">
        <v>7</v>
      </c>
      <c r="J47" s="35"/>
      <c r="K47" s="35" t="s">
        <v>25</v>
      </c>
      <c r="L47" s="35"/>
      <c r="M47" s="35" t="s">
        <v>8</v>
      </c>
      <c r="N47" s="35"/>
      <c r="O47" s="35"/>
      <c r="P47" s="42" t="s">
        <v>9</v>
      </c>
      <c r="Q47" s="35" t="s">
        <v>10</v>
      </c>
    </row>
    <row r="48" spans="1:17" ht="27.75" customHeight="1">
      <c r="B48" s="44"/>
      <c r="C48" s="35"/>
      <c r="D48" s="35"/>
      <c r="E48" s="4" t="s">
        <v>11</v>
      </c>
      <c r="F48" s="4" t="s">
        <v>12</v>
      </c>
      <c r="G48" s="25" t="s">
        <v>11</v>
      </c>
      <c r="H48" s="9" t="s">
        <v>12</v>
      </c>
      <c r="I48" s="13" t="s">
        <v>11</v>
      </c>
      <c r="J48" s="4" t="s">
        <v>12</v>
      </c>
      <c r="K48" s="13" t="s">
        <v>11</v>
      </c>
      <c r="L48" s="4" t="s">
        <v>12</v>
      </c>
      <c r="M48" s="4" t="s">
        <v>11</v>
      </c>
      <c r="N48" s="4" t="s">
        <v>13</v>
      </c>
      <c r="O48" s="4" t="s">
        <v>12</v>
      </c>
      <c r="P48" s="42"/>
      <c r="Q48" s="35"/>
    </row>
    <row r="49" spans="2:17" ht="27.75" customHeight="1">
      <c r="B49" s="20"/>
      <c r="C49" s="34" t="s">
        <v>23</v>
      </c>
      <c r="D49" s="33" t="s">
        <v>30</v>
      </c>
      <c r="E49" s="4">
        <v>195</v>
      </c>
      <c r="F49" s="4">
        <v>1</v>
      </c>
      <c r="G49" s="25">
        <v>299.92</v>
      </c>
      <c r="H49" s="9">
        <v>1</v>
      </c>
      <c r="I49" s="13">
        <v>225</v>
      </c>
      <c r="J49" s="4">
        <v>1</v>
      </c>
      <c r="K49" s="13">
        <v>479</v>
      </c>
      <c r="L49" s="4">
        <v>1</v>
      </c>
      <c r="M49" s="4">
        <v>89</v>
      </c>
      <c r="N49" s="29">
        <v>0.17847222222222223</v>
      </c>
      <c r="O49" s="4">
        <v>1</v>
      </c>
      <c r="P49" s="30">
        <f>F49+H49+J49+L49+O49</f>
        <v>5</v>
      </c>
      <c r="Q49" s="21">
        <v>1</v>
      </c>
    </row>
    <row r="50" spans="2:17" ht="27.75" customHeight="1">
      <c r="B50" s="20"/>
      <c r="C50" s="34" t="s">
        <v>22</v>
      </c>
      <c r="D50" s="3" t="s">
        <v>31</v>
      </c>
      <c r="E50" s="4">
        <v>155</v>
      </c>
      <c r="F50" s="4">
        <v>2</v>
      </c>
      <c r="G50" s="25">
        <v>488.53</v>
      </c>
      <c r="H50" s="9">
        <v>2</v>
      </c>
      <c r="I50" s="13">
        <v>283</v>
      </c>
      <c r="J50" s="4">
        <v>2</v>
      </c>
      <c r="K50" s="13">
        <v>370</v>
      </c>
      <c r="L50" s="4">
        <v>2</v>
      </c>
      <c r="M50" s="4">
        <v>86</v>
      </c>
      <c r="N50" s="29">
        <v>0.28958333333333336</v>
      </c>
      <c r="O50" s="4">
        <v>2</v>
      </c>
      <c r="P50" s="30">
        <f>F50+H50+J50+L50+O50</f>
        <v>10</v>
      </c>
      <c r="Q50" s="21">
        <v>2</v>
      </c>
    </row>
    <row r="51" spans="2:17" ht="27.75" customHeight="1">
      <c r="B51" s="20"/>
      <c r="C51" s="47" t="s">
        <v>39</v>
      </c>
      <c r="D51" s="33" t="s">
        <v>26</v>
      </c>
      <c r="E51" s="4">
        <v>133</v>
      </c>
      <c r="F51" s="4">
        <v>3</v>
      </c>
      <c r="G51" s="25">
        <v>576.13</v>
      </c>
      <c r="H51" s="9">
        <v>3</v>
      </c>
      <c r="I51" s="13">
        <v>548</v>
      </c>
      <c r="J51" s="4">
        <v>3</v>
      </c>
      <c r="K51" s="13">
        <v>284</v>
      </c>
      <c r="L51" s="4">
        <v>3</v>
      </c>
      <c r="M51" s="4">
        <v>66</v>
      </c>
      <c r="N51" s="29">
        <v>0.33333333333333331</v>
      </c>
      <c r="O51" s="4">
        <v>3</v>
      </c>
      <c r="P51" s="30">
        <f>F51+H51+J51+L51+O51</f>
        <v>15</v>
      </c>
      <c r="Q51" s="21">
        <v>3</v>
      </c>
    </row>
    <row r="52" spans="2:17" ht="15" hidden="1">
      <c r="B52" s="14">
        <v>6</v>
      </c>
      <c r="C52" s="14">
        <f>[1]стрелок!C68</f>
        <v>0</v>
      </c>
      <c r="D52" s="14"/>
      <c r="E52" s="14">
        <f>[1]стрелок!N63</f>
        <v>0</v>
      </c>
      <c r="F52" s="14">
        <f>[1]стрелок!O63</f>
        <v>0</v>
      </c>
      <c r="G52" s="26"/>
      <c r="H52" s="14"/>
      <c r="I52" s="15">
        <f>[1]Маг!N68</f>
        <v>0</v>
      </c>
      <c r="J52" s="14">
        <f>[1]Маг!O68</f>
        <v>0</v>
      </c>
      <c r="K52" s="15">
        <f>[1]КСУ!N68</f>
        <v>0</v>
      </c>
      <c r="L52" s="16">
        <f>[1]КСУ!O68</f>
        <v>0</v>
      </c>
      <c r="M52" s="17">
        <f>[1]тестовые!I75</f>
        <v>0</v>
      </c>
      <c r="N52" s="18"/>
      <c r="O52" s="17">
        <f>[1]тестовые!J75</f>
        <v>0</v>
      </c>
      <c r="P52" s="16" t="e">
        <f>F52+H52+J52+L52+#REF!+#REF!+#REF!+O52</f>
        <v>#REF!</v>
      </c>
      <c r="Q52" s="14"/>
    </row>
    <row r="53" spans="2:17" ht="15" hidden="1">
      <c r="B53" s="6">
        <v>7</v>
      </c>
      <c r="C53" s="6">
        <f>[1]стрелок!C69</f>
        <v>0</v>
      </c>
      <c r="D53" s="6"/>
      <c r="E53" s="6"/>
      <c r="F53" s="6"/>
      <c r="G53" s="27"/>
      <c r="H53" s="6"/>
      <c r="I53" s="7"/>
      <c r="J53" s="6"/>
      <c r="K53" s="19"/>
      <c r="L53" s="6"/>
      <c r="M53" s="11"/>
      <c r="N53" s="10"/>
      <c r="O53" s="11"/>
      <c r="P53" s="7">
        <f>F53+H53+J53+L53</f>
        <v>0</v>
      </c>
      <c r="Q53" s="6"/>
    </row>
    <row r="54" spans="2:17" ht="15" hidden="1">
      <c r="B54" s="6">
        <v>8</v>
      </c>
      <c r="C54" s="6">
        <f>[1]стрелок!C70</f>
        <v>0</v>
      </c>
      <c r="D54" s="6"/>
      <c r="E54" s="6"/>
      <c r="F54" s="6"/>
      <c r="G54" s="27"/>
      <c r="H54" s="6"/>
      <c r="I54" s="7"/>
      <c r="J54" s="6"/>
      <c r="K54" s="19"/>
      <c r="L54" s="6"/>
      <c r="M54" s="11"/>
      <c r="N54" s="10"/>
      <c r="O54" s="11"/>
      <c r="P54" s="7"/>
      <c r="Q54" s="6"/>
    </row>
    <row r="56" spans="2:17" ht="30" customHeight="1">
      <c r="B56" s="36" t="s">
        <v>14</v>
      </c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</row>
    <row r="58" spans="2:17" ht="33" customHeight="1">
      <c r="B58" s="36" t="s">
        <v>33</v>
      </c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</row>
  </sheetData>
  <sortState ref="A26:Q37">
    <sortCondition ref="P26:P37"/>
  </sortState>
  <mergeCells count="54">
    <mergeCell ref="L5:Q5"/>
    <mergeCell ref="L23:Q23"/>
    <mergeCell ref="L46:Q46"/>
    <mergeCell ref="B58:Q58"/>
    <mergeCell ref="M47:O47"/>
    <mergeCell ref="P47:P48"/>
    <mergeCell ref="Q47:Q48"/>
    <mergeCell ref="B56:Q56"/>
    <mergeCell ref="B46:D46"/>
    <mergeCell ref="B47:B48"/>
    <mergeCell ref="C47:C48"/>
    <mergeCell ref="D47:D48"/>
    <mergeCell ref="E47:F47"/>
    <mergeCell ref="G47:H47"/>
    <mergeCell ref="I47:J47"/>
    <mergeCell ref="K47:L47"/>
    <mergeCell ref="A45:Q45"/>
    <mergeCell ref="M24:O24"/>
    <mergeCell ref="P24:P25"/>
    <mergeCell ref="Q24:Q25"/>
    <mergeCell ref="B39:Q39"/>
    <mergeCell ref="B41:Q41"/>
    <mergeCell ref="A42:Q42"/>
    <mergeCell ref="A43:Q43"/>
    <mergeCell ref="A44:Q44"/>
    <mergeCell ref="B24:B25"/>
    <mergeCell ref="C24:C25"/>
    <mergeCell ref="D24:D25"/>
    <mergeCell ref="E24:F24"/>
    <mergeCell ref="G24:H24"/>
    <mergeCell ref="A19:Q19"/>
    <mergeCell ref="A20:Q20"/>
    <mergeCell ref="A22:Q22"/>
    <mergeCell ref="B23:D23"/>
    <mergeCell ref="A21:Q21"/>
    <mergeCell ref="I24:J24"/>
    <mergeCell ref="K24:L24"/>
    <mergeCell ref="K6:L6"/>
    <mergeCell ref="M6:O6"/>
    <mergeCell ref="Q6:Q7"/>
    <mergeCell ref="B15:Q15"/>
    <mergeCell ref="B17:Q17"/>
    <mergeCell ref="A1:Q1"/>
    <mergeCell ref="A2:Q2"/>
    <mergeCell ref="A3:Q3"/>
    <mergeCell ref="A4:Q4"/>
    <mergeCell ref="B5:D5"/>
    <mergeCell ref="P6:P7"/>
    <mergeCell ref="B6:B7"/>
    <mergeCell ref="C6:C7"/>
    <mergeCell ref="D6:D7"/>
    <mergeCell ref="E6:F6"/>
    <mergeCell ref="G6:H6"/>
    <mergeCell ref="I6:J6"/>
  </mergeCells>
  <pageMargins left="0.16" right="0.16" top="0.16" bottom="0.16" header="0.5" footer="0.16"/>
  <pageSetup paperSize="9" scale="87" orientation="landscape" r:id="rId1"/>
  <headerFooter alignWithMargins="0"/>
  <rowBreaks count="2" manualBreakCount="2">
    <brk id="18" max="16383" man="1"/>
    <brk id="41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итоговый</vt:lpstr>
    </vt:vector>
  </TitlesOfParts>
  <Company>Лицей № 384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adm-wks-02</cp:lastModifiedBy>
  <cp:lastPrinted>2019-03-16T15:27:47Z</cp:lastPrinted>
  <dcterms:created xsi:type="dcterms:W3CDTF">2013-03-18T14:54:21Z</dcterms:created>
  <dcterms:modified xsi:type="dcterms:W3CDTF">2019-03-16T16:20:59Z</dcterms:modified>
</cp:coreProperties>
</file>