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90" windowWidth="19440" windowHeight="12585"/>
  </bookViews>
  <sheets>
    <sheet name="итоговый" sheetId="1" r:id="rId1"/>
  </sheets>
  <definedNames>
    <definedName name="_xlnm._FilterDatabase" localSheetId="0" hidden="1">итоговый!#REF!</definedName>
  </definedNames>
  <calcPr calcId="125725"/>
</workbook>
</file>

<file path=xl/calcChain.xml><?xml version="1.0" encoding="utf-8"?>
<calcChain xmlns="http://schemas.openxmlformats.org/spreadsheetml/2006/main">
  <c r="Z8" i="1"/>
  <c r="Z25"/>
  <c r="Z26"/>
  <c r="Z27"/>
  <c r="Z30"/>
  <c r="Z28"/>
  <c r="Z29"/>
  <c r="Z31"/>
  <c r="Z9"/>
  <c r="Z13"/>
  <c r="Z14"/>
  <c r="Z12"/>
  <c r="Z10"/>
  <c r="Z11"/>
</calcChain>
</file>

<file path=xl/sharedStrings.xml><?xml version="1.0" encoding="utf-8"?>
<sst xmlns="http://schemas.openxmlformats.org/spreadsheetml/2006/main" count="150" uniqueCount="74">
  <si>
    <t>Сводно-итоговый протокол</t>
  </si>
  <si>
    <t>комплексного зачета</t>
  </si>
  <si>
    <t>1 возрастная группа</t>
  </si>
  <si>
    <t>№ п/п</t>
  </si>
  <si>
    <t>ОУ</t>
  </si>
  <si>
    <t>ФИО руководителя</t>
  </si>
  <si>
    <t>Надевание и снятие ОЗК</t>
  </si>
  <si>
    <t>Действие группы при аварии на АЭС</t>
  </si>
  <si>
    <t>Итоговый результат</t>
  </si>
  <si>
    <t>Место</t>
  </si>
  <si>
    <t>результат</t>
  </si>
  <si>
    <t>место</t>
  </si>
  <si>
    <t>время</t>
  </si>
  <si>
    <t>Главный судья соревнований: _______________________/Клюйков С.Е./</t>
  </si>
  <si>
    <t>2 возрастная группа</t>
  </si>
  <si>
    <t>Шпак В.О.</t>
  </si>
  <si>
    <t>ГБОУ Лицей № 384</t>
  </si>
  <si>
    <t>Гузо В.Ю.</t>
  </si>
  <si>
    <t>Ермолаева Е.О.</t>
  </si>
  <si>
    <t xml:space="preserve">Матевосян М.В., Айбятова Н.А. </t>
  </si>
  <si>
    <t>ГБОУ Лицей № 384 Кировского района С-Пб</t>
  </si>
  <si>
    <t>Надевание противогаза</t>
  </si>
  <si>
    <t>Командные соревнования санитарных постов гражданской обороны                                                                                                                                         КИРОВСКОГО РАЙОНА САНКТ-ПЕТЕРБУРГА</t>
  </si>
  <si>
    <t>10 февраля 2019 года</t>
  </si>
  <si>
    <t>Секретарь соревнований: _______________________/Потопальская М.А./</t>
  </si>
  <si>
    <t>«Аптечка первой помощи»</t>
  </si>
  <si>
    <t>Конкурс «Теория «Защита»</t>
  </si>
  <si>
    <t>«Первая помощь при травмах и несчастных случаях»</t>
  </si>
  <si>
    <t>«Тестовая викторина по «МСП»</t>
  </si>
  <si>
    <t>«Первая помощь при травмах и несчастных случаях в зоне химического»</t>
  </si>
  <si>
    <t>Теоретический конкурс «Медицинские термины»</t>
  </si>
  <si>
    <t>ГБОУ СОШ № 250</t>
  </si>
  <si>
    <t>ГБОУ Лицей № 393</t>
  </si>
  <si>
    <t>ГБОУ Лицей № 378</t>
  </si>
  <si>
    <t>ГБОУ СОШ № 221</t>
  </si>
  <si>
    <t>ГБОУ СОШ № 377</t>
  </si>
  <si>
    <t>ГБОУ СОШ № 282</t>
  </si>
  <si>
    <t>Антонов С.В.</t>
  </si>
  <si>
    <t>Григорьева Ж.В., Жернакова О.А.</t>
  </si>
  <si>
    <t>Лапова Е.В.</t>
  </si>
  <si>
    <t>Герасимов Е.В., Гичко К.С.</t>
  </si>
  <si>
    <t>ГБОУ Гимназии № 261</t>
  </si>
  <si>
    <t>ГБОУ СОШ № 269</t>
  </si>
  <si>
    <t>ГБОУ Лицей № 389 ком.1</t>
  </si>
  <si>
    <t>ГБОУ Лицей № 389 ком.2</t>
  </si>
  <si>
    <t>Клюйков С.Е., Пономарева И.А.</t>
  </si>
  <si>
    <t>Гинина О.А.</t>
  </si>
  <si>
    <t>Савина Л.А.</t>
  </si>
  <si>
    <t>26 (3:34)</t>
  </si>
  <si>
    <t>26 (2:54)</t>
  </si>
  <si>
    <t>26 (3:32)</t>
  </si>
  <si>
    <t>6-7</t>
  </si>
  <si>
    <t>20 (8:00)</t>
  </si>
  <si>
    <t>1-3</t>
  </si>
  <si>
    <t>2-3</t>
  </si>
  <si>
    <t>4-5</t>
  </si>
  <si>
    <t>44 (3:26)</t>
  </si>
  <si>
    <t>44 (5:17)</t>
  </si>
  <si>
    <t>25:95</t>
  </si>
  <si>
    <t>51:94</t>
  </si>
  <si>
    <t>16:71</t>
  </si>
  <si>
    <t>59:77</t>
  </si>
  <si>
    <t>49:14</t>
  </si>
  <si>
    <t>50:18</t>
  </si>
  <si>
    <t>15:95</t>
  </si>
  <si>
    <t>33:51</t>
  </si>
  <si>
    <t>27:27</t>
  </si>
  <si>
    <t>34:52</t>
  </si>
  <si>
    <t>27:60</t>
  </si>
  <si>
    <t>1:07:95</t>
  </si>
  <si>
    <t>33:35</t>
  </si>
  <si>
    <t>16:99</t>
  </si>
  <si>
    <t>75 (31:50)</t>
  </si>
  <si>
    <t>75 (29:55)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</si>
</sst>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0.0"/>
  </numFmts>
  <fonts count="12">
    <font>
      <sz val="10"/>
      <name val="Arial Cyr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right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textRotation="90" wrapText="1"/>
    </xf>
    <xf numFmtId="0" fontId="7" fillId="0" borderId="2" xfId="0" applyNumberFormat="1" applyFont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4" fontId="8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123825</xdr:colOff>
      <xdr:row>0</xdr:row>
      <xdr:rowOff>47625</xdr:rowOff>
    </xdr:from>
    <xdr:to>
      <xdr:col>26</xdr:col>
      <xdr:colOff>386043</xdr:colOff>
      <xdr:row>3</xdr:row>
      <xdr:rowOff>81243</xdr:rowOff>
    </xdr:to>
    <xdr:pic>
      <xdr:nvPicPr>
        <xdr:cNvPr id="7" name="Рисунок 6" descr="МСП-ГО2019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72700" y="47625"/>
          <a:ext cx="1100418" cy="1100418"/>
        </a:xfrm>
        <a:prstGeom prst="rect">
          <a:avLst/>
        </a:prstGeom>
      </xdr:spPr>
    </xdr:pic>
    <xdr:clientData/>
  </xdr:twoCellAnchor>
  <xdr:twoCellAnchor editAs="oneCell">
    <xdr:from>
      <xdr:col>24</xdr:col>
      <xdr:colOff>123825</xdr:colOff>
      <xdr:row>17</xdr:row>
      <xdr:rowOff>57150</xdr:rowOff>
    </xdr:from>
    <xdr:to>
      <xdr:col>26</xdr:col>
      <xdr:colOff>386043</xdr:colOff>
      <xdr:row>20</xdr:row>
      <xdr:rowOff>90768</xdr:rowOff>
    </xdr:to>
    <xdr:pic>
      <xdr:nvPicPr>
        <xdr:cNvPr id="8" name="Рисунок 7" descr="МСП-ГО2019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72700" y="7286625"/>
          <a:ext cx="1100418" cy="11004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34"/>
  <sheetViews>
    <sheetView tabSelected="1" topLeftCell="C1" zoomScaleNormal="100" workbookViewId="0">
      <selection activeCell="Q37" sqref="Q37"/>
    </sheetView>
  </sheetViews>
  <sheetFormatPr defaultRowHeight="12.75"/>
  <cols>
    <col min="1" max="1" width="1.28515625" style="1" hidden="1" customWidth="1"/>
    <col min="2" max="2" width="3.5703125" style="1" hidden="1" customWidth="1"/>
    <col min="3" max="3" width="15.5703125" style="1" customWidth="1"/>
    <col min="4" max="4" width="15.85546875" style="1" customWidth="1"/>
    <col min="5" max="5" width="8.42578125" style="1" customWidth="1"/>
    <col min="6" max="6" width="5.28515625" style="1" customWidth="1"/>
    <col min="7" max="7" width="9.140625" style="12" customWidth="1"/>
    <col min="8" max="8" width="5.5703125" style="1" customWidth="1"/>
    <col min="9" max="9" width="8.42578125" style="5" customWidth="1"/>
    <col min="10" max="10" width="6.28515625" style="1" customWidth="1"/>
    <col min="11" max="11" width="7.85546875" style="1" customWidth="1"/>
    <col min="12" max="12" width="5" style="1" hidden="1" customWidth="1"/>
    <col min="13" max="13" width="5.85546875" style="1" customWidth="1"/>
    <col min="14" max="14" width="8" style="5" customWidth="1"/>
    <col min="15" max="15" width="4.85546875" style="5" hidden="1" customWidth="1"/>
    <col min="16" max="16" width="5.7109375" style="1" customWidth="1"/>
    <col min="17" max="17" width="7.5703125" style="1" bestFit="1" customWidth="1"/>
    <col min="18" max="18" width="5" style="1" bestFit="1" customWidth="1"/>
    <col min="19" max="19" width="8.28515625" style="14" customWidth="1"/>
    <col min="20" max="20" width="6.28515625" style="1" customWidth="1"/>
    <col min="21" max="21" width="8.28515625" style="1" bestFit="1" customWidth="1"/>
    <col min="22" max="22" width="5.85546875" style="1" customWidth="1"/>
    <col min="23" max="23" width="7.42578125" style="1" customWidth="1"/>
    <col min="24" max="24" width="5.42578125" style="1" hidden="1" customWidth="1"/>
    <col min="25" max="25" width="5.85546875" style="1" customWidth="1"/>
    <col min="26" max="26" width="6.7109375" style="5" customWidth="1"/>
    <col min="27" max="27" width="6.5703125" style="1" customWidth="1"/>
    <col min="28" max="16384" width="9.140625" style="1"/>
  </cols>
  <sheetData>
    <row r="1" spans="1:30" ht="44.25" customHeight="1">
      <c r="A1" s="29" t="s">
        <v>22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pans="1:30" ht="20.25">
      <c r="A2" s="22" t="s">
        <v>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30" ht="19.5">
      <c r="A3" s="24" t="s">
        <v>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30" ht="15.75">
      <c r="A4" s="21" t="s">
        <v>2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</row>
    <row r="5" spans="1:30" s="2" customFormat="1" ht="13.5" thickBot="1">
      <c r="B5" s="25" t="s">
        <v>23</v>
      </c>
      <c r="C5" s="25"/>
      <c r="D5" s="25"/>
      <c r="G5" s="11"/>
      <c r="I5" s="7"/>
      <c r="N5" s="7"/>
      <c r="O5" s="7"/>
      <c r="S5" s="13"/>
      <c r="U5" s="26" t="s">
        <v>20</v>
      </c>
      <c r="V5" s="26"/>
      <c r="W5" s="26"/>
      <c r="X5" s="26"/>
      <c r="Y5" s="26"/>
      <c r="Z5" s="26"/>
      <c r="AA5" s="26"/>
    </row>
    <row r="6" spans="1:30" ht="58.5" customHeight="1">
      <c r="B6" s="27" t="s">
        <v>3</v>
      </c>
      <c r="C6" s="20" t="s">
        <v>4</v>
      </c>
      <c r="D6" s="20" t="s">
        <v>5</v>
      </c>
      <c r="E6" s="39" t="s">
        <v>25</v>
      </c>
      <c r="F6" s="39"/>
      <c r="G6" s="39" t="s">
        <v>27</v>
      </c>
      <c r="H6" s="39"/>
      <c r="I6" s="50" t="s">
        <v>29</v>
      </c>
      <c r="J6" s="50"/>
      <c r="K6" s="39" t="s">
        <v>30</v>
      </c>
      <c r="L6" s="39"/>
      <c r="M6" s="39"/>
      <c r="N6" s="45" t="s">
        <v>28</v>
      </c>
      <c r="O6" s="45"/>
      <c r="P6" s="45"/>
      <c r="Q6" s="39" t="s">
        <v>6</v>
      </c>
      <c r="R6" s="39"/>
      <c r="S6" s="39" t="s">
        <v>21</v>
      </c>
      <c r="T6" s="39"/>
      <c r="U6" s="39" t="s">
        <v>7</v>
      </c>
      <c r="V6" s="39"/>
      <c r="W6" s="39" t="s">
        <v>26</v>
      </c>
      <c r="X6" s="39"/>
      <c r="Y6" s="39"/>
      <c r="Z6" s="46" t="s">
        <v>8</v>
      </c>
      <c r="AA6" s="20" t="s">
        <v>9</v>
      </c>
    </row>
    <row r="7" spans="1:30" ht="27.75" customHeight="1">
      <c r="B7" s="28"/>
      <c r="C7" s="20"/>
      <c r="D7" s="20"/>
      <c r="E7" s="40" t="s">
        <v>10</v>
      </c>
      <c r="F7" s="40" t="s">
        <v>11</v>
      </c>
      <c r="G7" s="41" t="s">
        <v>10</v>
      </c>
      <c r="H7" s="40" t="s">
        <v>11</v>
      </c>
      <c r="I7" s="42" t="s">
        <v>10</v>
      </c>
      <c r="J7" s="40" t="s">
        <v>11</v>
      </c>
      <c r="K7" s="40" t="s">
        <v>10</v>
      </c>
      <c r="L7" s="40" t="s">
        <v>12</v>
      </c>
      <c r="M7" s="40" t="s">
        <v>11</v>
      </c>
      <c r="N7" s="40" t="s">
        <v>10</v>
      </c>
      <c r="O7" s="40" t="s">
        <v>12</v>
      </c>
      <c r="P7" s="40" t="s">
        <v>11</v>
      </c>
      <c r="Q7" s="43" t="s">
        <v>10</v>
      </c>
      <c r="R7" s="40" t="s">
        <v>11</v>
      </c>
      <c r="S7" s="44" t="s">
        <v>10</v>
      </c>
      <c r="T7" s="40" t="s">
        <v>11</v>
      </c>
      <c r="U7" s="43" t="s">
        <v>10</v>
      </c>
      <c r="V7" s="40" t="s">
        <v>11</v>
      </c>
      <c r="W7" s="40" t="s">
        <v>10</v>
      </c>
      <c r="X7" s="40" t="s">
        <v>12</v>
      </c>
      <c r="Y7" s="40" t="s">
        <v>11</v>
      </c>
      <c r="Z7" s="47"/>
      <c r="AA7" s="20"/>
      <c r="AC7" s="35"/>
      <c r="AD7" s="35"/>
    </row>
    <row r="8" spans="1:30" ht="30.75" customHeight="1">
      <c r="B8" s="9"/>
      <c r="C8" s="48" t="s">
        <v>16</v>
      </c>
      <c r="D8" s="3" t="s">
        <v>40</v>
      </c>
      <c r="E8" s="6">
        <v>39</v>
      </c>
      <c r="F8" s="6">
        <v>1</v>
      </c>
      <c r="G8" s="34">
        <v>8.9583333333333334E-2</v>
      </c>
      <c r="H8" s="6">
        <v>1</v>
      </c>
      <c r="I8" s="33">
        <v>0.14583333333333334</v>
      </c>
      <c r="J8" s="6">
        <v>1</v>
      </c>
      <c r="K8" s="6" t="s">
        <v>56</v>
      </c>
      <c r="L8" s="6"/>
      <c r="M8" s="6">
        <v>1</v>
      </c>
      <c r="N8" s="30">
        <v>77</v>
      </c>
      <c r="O8" s="30"/>
      <c r="P8" s="6">
        <v>1</v>
      </c>
      <c r="Q8" s="51"/>
      <c r="R8" s="52"/>
      <c r="S8" s="54" t="s">
        <v>64</v>
      </c>
      <c r="T8" s="6">
        <v>1</v>
      </c>
      <c r="U8" s="31">
        <v>0.36041666666666666</v>
      </c>
      <c r="V8" s="6">
        <v>1</v>
      </c>
      <c r="W8" s="6">
        <v>23</v>
      </c>
      <c r="X8" s="6"/>
      <c r="Y8" s="6">
        <v>6</v>
      </c>
      <c r="Z8" s="16">
        <f>1+H8+J8+M8+P8+V8+Y8+T8</f>
        <v>13</v>
      </c>
      <c r="AA8" s="10">
        <v>1</v>
      </c>
      <c r="AC8" s="36"/>
      <c r="AD8" s="35"/>
    </row>
    <row r="9" spans="1:30" ht="30.75" customHeight="1">
      <c r="B9" s="17"/>
      <c r="C9" s="48" t="s">
        <v>33</v>
      </c>
      <c r="D9" s="3" t="s">
        <v>19</v>
      </c>
      <c r="E9" s="6">
        <v>38</v>
      </c>
      <c r="F9" s="49" t="s">
        <v>54</v>
      </c>
      <c r="G9" s="34">
        <v>0.17013888888888887</v>
      </c>
      <c r="H9" s="6">
        <v>3</v>
      </c>
      <c r="I9" s="33">
        <v>0.21041666666666667</v>
      </c>
      <c r="J9" s="6">
        <v>2</v>
      </c>
      <c r="K9" s="6">
        <v>34</v>
      </c>
      <c r="L9" s="6"/>
      <c r="M9" s="6">
        <v>4</v>
      </c>
      <c r="N9" s="30">
        <v>62</v>
      </c>
      <c r="O9" s="30"/>
      <c r="P9" s="6">
        <v>5</v>
      </c>
      <c r="Q9" s="51"/>
      <c r="R9" s="52"/>
      <c r="S9" s="54" t="s">
        <v>60</v>
      </c>
      <c r="T9" s="6">
        <v>2</v>
      </c>
      <c r="U9" s="31">
        <v>0.36388888888888887</v>
      </c>
      <c r="V9" s="6">
        <v>2</v>
      </c>
      <c r="W9" s="6">
        <v>25</v>
      </c>
      <c r="X9" s="33"/>
      <c r="Y9" s="6">
        <v>5</v>
      </c>
      <c r="Z9" s="16">
        <f>2.5+H9+J9+M9+P9+V9+Y9+T9</f>
        <v>25.5</v>
      </c>
      <c r="AA9" s="18">
        <v>2</v>
      </c>
      <c r="AC9" s="36"/>
      <c r="AD9" s="35"/>
    </row>
    <row r="10" spans="1:30" ht="30.75" customHeight="1">
      <c r="B10" s="17"/>
      <c r="C10" s="48" t="s">
        <v>32</v>
      </c>
      <c r="D10" s="3" t="s">
        <v>18</v>
      </c>
      <c r="E10" s="6">
        <v>36</v>
      </c>
      <c r="F10" s="49" t="s">
        <v>51</v>
      </c>
      <c r="G10" s="34">
        <v>0.2298611111111111</v>
      </c>
      <c r="H10" s="6">
        <v>5</v>
      </c>
      <c r="I10" s="33">
        <v>0.27083333333333331</v>
      </c>
      <c r="J10" s="6">
        <v>4</v>
      </c>
      <c r="K10" s="6" t="s">
        <v>57</v>
      </c>
      <c r="L10" s="6"/>
      <c r="M10" s="6">
        <v>2</v>
      </c>
      <c r="N10" s="30" t="s">
        <v>73</v>
      </c>
      <c r="O10" s="30"/>
      <c r="P10" s="6">
        <v>2</v>
      </c>
      <c r="Q10" s="51"/>
      <c r="R10" s="52"/>
      <c r="S10" s="32" t="s">
        <v>59</v>
      </c>
      <c r="T10" s="6">
        <v>6</v>
      </c>
      <c r="U10" s="31">
        <v>0.44930555555555557</v>
      </c>
      <c r="V10" s="6">
        <v>4</v>
      </c>
      <c r="W10" s="6">
        <v>27</v>
      </c>
      <c r="X10" s="33"/>
      <c r="Y10" s="6">
        <v>1</v>
      </c>
      <c r="Z10" s="16">
        <f>6.5+H10+J10+M10+P10+V10+Y10+T10</f>
        <v>30.5</v>
      </c>
      <c r="AA10" s="18">
        <v>3</v>
      </c>
      <c r="AC10" s="36"/>
      <c r="AD10" s="35"/>
    </row>
    <row r="11" spans="1:30" ht="30.75" customHeight="1">
      <c r="B11" s="17"/>
      <c r="C11" s="48" t="s">
        <v>31</v>
      </c>
      <c r="D11" s="3" t="s">
        <v>37</v>
      </c>
      <c r="E11" s="6">
        <v>36</v>
      </c>
      <c r="F11" s="49" t="s">
        <v>51</v>
      </c>
      <c r="G11" s="34">
        <v>0.13958333333333334</v>
      </c>
      <c r="H11" s="6">
        <v>2</v>
      </c>
      <c r="I11" s="33">
        <v>0.25138888888888888</v>
      </c>
      <c r="J11" s="6">
        <v>3</v>
      </c>
      <c r="K11" s="6">
        <v>31</v>
      </c>
      <c r="L11" s="6"/>
      <c r="M11" s="6">
        <v>5</v>
      </c>
      <c r="N11" s="30" t="s">
        <v>72</v>
      </c>
      <c r="O11" s="30"/>
      <c r="P11" s="6">
        <v>3</v>
      </c>
      <c r="Q11" s="51"/>
      <c r="R11" s="52"/>
      <c r="S11" s="32" t="s">
        <v>58</v>
      </c>
      <c r="T11" s="6">
        <v>3</v>
      </c>
      <c r="U11" s="31">
        <v>0.4861111111111111</v>
      </c>
      <c r="V11" s="6">
        <v>5</v>
      </c>
      <c r="W11" s="6" t="s">
        <v>48</v>
      </c>
      <c r="X11" s="33"/>
      <c r="Y11" s="6">
        <v>4</v>
      </c>
      <c r="Z11" s="16">
        <f>6.5+H11+J11+M11+P11+V11+Y11+T11</f>
        <v>31.5</v>
      </c>
      <c r="AA11" s="18">
        <v>4</v>
      </c>
      <c r="AC11" s="36"/>
      <c r="AD11" s="35"/>
    </row>
    <row r="12" spans="1:30" ht="30.75" customHeight="1">
      <c r="B12" s="9"/>
      <c r="C12" s="48" t="s">
        <v>36</v>
      </c>
      <c r="D12" s="3" t="s">
        <v>39</v>
      </c>
      <c r="E12" s="6">
        <v>37</v>
      </c>
      <c r="F12" s="49" t="s">
        <v>55</v>
      </c>
      <c r="G12" s="34">
        <v>0.18680555555555556</v>
      </c>
      <c r="H12" s="6">
        <v>4</v>
      </c>
      <c r="I12" s="33">
        <v>0.30277777777777776</v>
      </c>
      <c r="J12" s="6">
        <v>6</v>
      </c>
      <c r="K12" s="6">
        <v>30</v>
      </c>
      <c r="L12" s="6"/>
      <c r="M12" s="6">
        <v>6</v>
      </c>
      <c r="N12" s="30">
        <v>60</v>
      </c>
      <c r="O12" s="30"/>
      <c r="P12" s="6">
        <v>6</v>
      </c>
      <c r="Q12" s="51"/>
      <c r="R12" s="52"/>
      <c r="S12" s="54" t="s">
        <v>63</v>
      </c>
      <c r="T12" s="6">
        <v>5</v>
      </c>
      <c r="U12" s="31">
        <v>0.43541666666666662</v>
      </c>
      <c r="V12" s="6">
        <v>3</v>
      </c>
      <c r="W12" s="6" t="s">
        <v>50</v>
      </c>
      <c r="X12" s="33"/>
      <c r="Y12" s="6">
        <v>3</v>
      </c>
      <c r="Z12" s="16">
        <f>4.5+H12+J12+M12+P12+V12+Y12+T12</f>
        <v>37.5</v>
      </c>
      <c r="AA12" s="10">
        <v>5</v>
      </c>
      <c r="AC12" s="36"/>
      <c r="AD12" s="35"/>
    </row>
    <row r="13" spans="1:30" ht="30.75" customHeight="1">
      <c r="B13" s="9"/>
      <c r="C13" s="48" t="s">
        <v>34</v>
      </c>
      <c r="D13" s="3" t="s">
        <v>38</v>
      </c>
      <c r="E13" s="6">
        <v>38</v>
      </c>
      <c r="F13" s="49" t="s">
        <v>54</v>
      </c>
      <c r="G13" s="34">
        <v>0.30138888888888887</v>
      </c>
      <c r="H13" s="6">
        <v>7</v>
      </c>
      <c r="I13" s="33">
        <v>0.3923611111111111</v>
      </c>
      <c r="J13" s="6">
        <v>7</v>
      </c>
      <c r="K13" s="6">
        <v>40</v>
      </c>
      <c r="L13" s="6"/>
      <c r="M13" s="6">
        <v>3</v>
      </c>
      <c r="N13" s="30">
        <v>71</v>
      </c>
      <c r="O13" s="30"/>
      <c r="P13" s="6">
        <v>4</v>
      </c>
      <c r="Q13" s="51"/>
      <c r="R13" s="52"/>
      <c r="S13" s="31" t="s">
        <v>61</v>
      </c>
      <c r="T13" s="6">
        <v>7</v>
      </c>
      <c r="U13" s="31">
        <v>0.53472222222222221</v>
      </c>
      <c r="V13" s="6">
        <v>7</v>
      </c>
      <c r="W13" s="6" t="s">
        <v>49</v>
      </c>
      <c r="X13" s="33"/>
      <c r="Y13" s="6">
        <v>2</v>
      </c>
      <c r="Z13" s="16">
        <f>2.5+H13+J13+M13+P13+V13+Y13+T13</f>
        <v>39.5</v>
      </c>
      <c r="AA13" s="10">
        <v>6</v>
      </c>
      <c r="AC13" s="37"/>
      <c r="AD13" s="35"/>
    </row>
    <row r="14" spans="1:30" ht="30.75" customHeight="1">
      <c r="B14" s="9"/>
      <c r="C14" s="48" t="s">
        <v>35</v>
      </c>
      <c r="D14" s="3" t="s">
        <v>15</v>
      </c>
      <c r="E14" s="6">
        <v>37</v>
      </c>
      <c r="F14" s="49" t="s">
        <v>55</v>
      </c>
      <c r="G14" s="34">
        <v>0.24305555555555555</v>
      </c>
      <c r="H14" s="6">
        <v>6</v>
      </c>
      <c r="I14" s="33">
        <v>0.30208333333333331</v>
      </c>
      <c r="J14" s="6">
        <v>5</v>
      </c>
      <c r="K14" s="6">
        <v>24</v>
      </c>
      <c r="L14" s="6"/>
      <c r="M14" s="6">
        <v>7</v>
      </c>
      <c r="N14" s="30">
        <v>58</v>
      </c>
      <c r="O14" s="30"/>
      <c r="P14" s="6">
        <v>7</v>
      </c>
      <c r="Q14" s="51"/>
      <c r="R14" s="52"/>
      <c r="S14" s="54" t="s">
        <v>62</v>
      </c>
      <c r="T14" s="6">
        <v>4</v>
      </c>
      <c r="U14" s="31">
        <v>0.52361111111111114</v>
      </c>
      <c r="V14" s="6">
        <v>6</v>
      </c>
      <c r="W14" s="6">
        <v>10</v>
      </c>
      <c r="X14" s="33"/>
      <c r="Y14" s="6">
        <v>7</v>
      </c>
      <c r="Z14" s="16">
        <f>4.5+H14+J14+M14+P14+V14+Y14+T14</f>
        <v>46.5</v>
      </c>
      <c r="AA14" s="10">
        <v>7</v>
      </c>
      <c r="AC14" s="36"/>
      <c r="AD14" s="35"/>
    </row>
    <row r="15" spans="1:30" ht="34.5" customHeight="1">
      <c r="B15" s="21" t="s">
        <v>13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C15" s="36"/>
      <c r="AD15" s="35"/>
    </row>
    <row r="16" spans="1:30" ht="33" customHeight="1">
      <c r="B16" s="21" t="s">
        <v>24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C16" s="38"/>
      <c r="AD16" s="35"/>
    </row>
    <row r="17" spans="1:27" ht="87" customHeight="1"/>
    <row r="18" spans="1:27" ht="44.25" customHeight="1">
      <c r="A18" s="29" t="s">
        <v>22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 spans="1:27" ht="20.25">
      <c r="A19" s="22" t="s">
        <v>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19.5">
      <c r="A20" s="24" t="s">
        <v>1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15.75">
      <c r="A21" s="21" t="s">
        <v>14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spans="1:27" s="2" customFormat="1" ht="12.75" customHeight="1" thickBot="1">
      <c r="B22" s="25" t="s">
        <v>23</v>
      </c>
      <c r="C22" s="25"/>
      <c r="D22" s="25"/>
      <c r="G22" s="11"/>
      <c r="I22" s="7"/>
      <c r="N22" s="7"/>
      <c r="O22" s="7"/>
      <c r="S22" s="13"/>
      <c r="U22" s="26" t="s">
        <v>20</v>
      </c>
      <c r="V22" s="26"/>
      <c r="W22" s="26"/>
      <c r="X22" s="26"/>
      <c r="Y22" s="26"/>
      <c r="Z22" s="26"/>
      <c r="AA22" s="26"/>
    </row>
    <row r="23" spans="1:27" ht="60.75" customHeight="1">
      <c r="B23" s="27" t="s">
        <v>3</v>
      </c>
      <c r="C23" s="20" t="s">
        <v>4</v>
      </c>
      <c r="D23" s="20" t="s">
        <v>5</v>
      </c>
      <c r="E23" s="39" t="s">
        <v>25</v>
      </c>
      <c r="F23" s="39"/>
      <c r="G23" s="39" t="s">
        <v>27</v>
      </c>
      <c r="H23" s="39"/>
      <c r="I23" s="39" t="s">
        <v>29</v>
      </c>
      <c r="J23" s="39"/>
      <c r="K23" s="39" t="s">
        <v>30</v>
      </c>
      <c r="L23" s="39"/>
      <c r="M23" s="39"/>
      <c r="N23" s="45" t="s">
        <v>28</v>
      </c>
      <c r="O23" s="45"/>
      <c r="P23" s="45"/>
      <c r="Q23" s="39" t="s">
        <v>6</v>
      </c>
      <c r="R23" s="39"/>
      <c r="S23" s="39" t="s">
        <v>21</v>
      </c>
      <c r="T23" s="39"/>
      <c r="U23" s="39" t="s">
        <v>7</v>
      </c>
      <c r="V23" s="39"/>
      <c r="W23" s="39" t="s">
        <v>26</v>
      </c>
      <c r="X23" s="39"/>
      <c r="Y23" s="39"/>
      <c r="Z23" s="46" t="s">
        <v>8</v>
      </c>
      <c r="AA23" s="20" t="s">
        <v>9</v>
      </c>
    </row>
    <row r="24" spans="1:27" ht="27.75" customHeight="1">
      <c r="B24" s="28"/>
      <c r="C24" s="20"/>
      <c r="D24" s="20"/>
      <c r="E24" s="40" t="s">
        <v>10</v>
      </c>
      <c r="F24" s="40" t="s">
        <v>11</v>
      </c>
      <c r="G24" s="41" t="s">
        <v>10</v>
      </c>
      <c r="H24" s="40" t="s">
        <v>11</v>
      </c>
      <c r="I24" s="42" t="s">
        <v>10</v>
      </c>
      <c r="J24" s="40" t="s">
        <v>11</v>
      </c>
      <c r="K24" s="40" t="s">
        <v>10</v>
      </c>
      <c r="L24" s="40" t="s">
        <v>12</v>
      </c>
      <c r="M24" s="40" t="s">
        <v>11</v>
      </c>
      <c r="N24" s="40" t="s">
        <v>10</v>
      </c>
      <c r="O24" s="40" t="s">
        <v>12</v>
      </c>
      <c r="P24" s="40" t="s">
        <v>11</v>
      </c>
      <c r="Q24" s="43" t="s">
        <v>10</v>
      </c>
      <c r="R24" s="40" t="s">
        <v>11</v>
      </c>
      <c r="S24" s="44" t="s">
        <v>10</v>
      </c>
      <c r="T24" s="40" t="s">
        <v>11</v>
      </c>
      <c r="U24" s="43" t="s">
        <v>10</v>
      </c>
      <c r="V24" s="40" t="s">
        <v>11</v>
      </c>
      <c r="W24" s="40" t="s">
        <v>10</v>
      </c>
      <c r="X24" s="40" t="s">
        <v>12</v>
      </c>
      <c r="Y24" s="40" t="s">
        <v>11</v>
      </c>
      <c r="Z24" s="47"/>
      <c r="AA24" s="20"/>
    </row>
    <row r="25" spans="1:27" ht="27.75" customHeight="1">
      <c r="B25" s="9"/>
      <c r="C25" s="48" t="s">
        <v>16</v>
      </c>
      <c r="D25" s="19" t="s">
        <v>45</v>
      </c>
      <c r="E25" s="3">
        <v>42</v>
      </c>
      <c r="F25" s="49" t="s">
        <v>53</v>
      </c>
      <c r="G25" s="34">
        <v>0.10555555555555556</v>
      </c>
      <c r="H25" s="6">
        <v>1</v>
      </c>
      <c r="I25" s="15">
        <v>8.819444444444445E-2</v>
      </c>
      <c r="J25" s="3">
        <v>1</v>
      </c>
      <c r="K25" s="3">
        <v>46</v>
      </c>
      <c r="L25" s="3"/>
      <c r="M25" s="3">
        <v>1</v>
      </c>
      <c r="N25" s="8">
        <v>70</v>
      </c>
      <c r="O25" s="8"/>
      <c r="P25" s="3">
        <v>1</v>
      </c>
      <c r="Q25" s="4">
        <v>7.7777777777777779E-2</v>
      </c>
      <c r="R25" s="3">
        <v>1</v>
      </c>
      <c r="S25" s="49" t="s">
        <v>71</v>
      </c>
      <c r="T25" s="3">
        <v>1</v>
      </c>
      <c r="U25" s="4">
        <v>0.24236111111111111</v>
      </c>
      <c r="V25" s="3">
        <v>1</v>
      </c>
      <c r="W25" s="3">
        <v>42</v>
      </c>
      <c r="X25" s="15"/>
      <c r="Y25" s="3">
        <v>1</v>
      </c>
      <c r="Z25" s="16">
        <f>2+H25+J25+M25+P25+V25+Y25</f>
        <v>8</v>
      </c>
      <c r="AA25" s="10">
        <v>1</v>
      </c>
    </row>
    <row r="26" spans="1:27" ht="27.75" customHeight="1">
      <c r="B26" s="9"/>
      <c r="C26" s="48" t="s">
        <v>35</v>
      </c>
      <c r="D26" s="19" t="s">
        <v>15</v>
      </c>
      <c r="E26" s="3">
        <v>42</v>
      </c>
      <c r="F26" s="49" t="s">
        <v>53</v>
      </c>
      <c r="G26" s="34">
        <v>0.30624999999999997</v>
      </c>
      <c r="H26" s="6">
        <v>3</v>
      </c>
      <c r="I26" s="15">
        <v>0.25277777777777777</v>
      </c>
      <c r="J26" s="3">
        <v>3</v>
      </c>
      <c r="K26" s="3">
        <v>33</v>
      </c>
      <c r="L26" s="3"/>
      <c r="M26" s="3">
        <v>2</v>
      </c>
      <c r="N26" s="8">
        <v>61</v>
      </c>
      <c r="O26" s="8"/>
      <c r="P26" s="3">
        <v>3</v>
      </c>
      <c r="Q26" s="4">
        <v>0.20208333333333331</v>
      </c>
      <c r="R26" s="3">
        <v>2</v>
      </c>
      <c r="S26" s="49" t="s">
        <v>70</v>
      </c>
      <c r="T26" s="3">
        <v>4</v>
      </c>
      <c r="U26" s="4">
        <v>0.3520833333333333</v>
      </c>
      <c r="V26" s="3">
        <v>2</v>
      </c>
      <c r="W26" s="3">
        <v>32</v>
      </c>
      <c r="X26" s="15"/>
      <c r="Y26" s="3">
        <v>3</v>
      </c>
      <c r="Z26" s="16">
        <f>2+H26+J26+M26+P26+V26+Y26</f>
        <v>18</v>
      </c>
      <c r="AA26" s="10">
        <v>2</v>
      </c>
    </row>
    <row r="27" spans="1:27" ht="27.75" customHeight="1">
      <c r="B27" s="9"/>
      <c r="C27" s="48" t="s">
        <v>34</v>
      </c>
      <c r="D27" s="19" t="s">
        <v>38</v>
      </c>
      <c r="E27" s="3">
        <v>38</v>
      </c>
      <c r="F27" s="3">
        <v>5</v>
      </c>
      <c r="G27" s="34">
        <v>0.32013888888888892</v>
      </c>
      <c r="H27" s="6">
        <v>4</v>
      </c>
      <c r="I27" s="15">
        <v>0.3263888888888889</v>
      </c>
      <c r="J27" s="3">
        <v>6</v>
      </c>
      <c r="K27" s="3">
        <v>26</v>
      </c>
      <c r="L27" s="3"/>
      <c r="M27" s="49" t="s">
        <v>55</v>
      </c>
      <c r="N27" s="8">
        <v>63</v>
      </c>
      <c r="O27" s="8"/>
      <c r="P27" s="3">
        <v>2</v>
      </c>
      <c r="Q27" s="4">
        <v>0.22638888888888889</v>
      </c>
      <c r="R27" s="3">
        <v>4</v>
      </c>
      <c r="S27" s="49" t="s">
        <v>67</v>
      </c>
      <c r="T27" s="3">
        <v>6</v>
      </c>
      <c r="U27" s="4">
        <v>0.49444444444444446</v>
      </c>
      <c r="V27" s="3">
        <v>6</v>
      </c>
      <c r="W27" s="3">
        <v>29</v>
      </c>
      <c r="X27" s="15"/>
      <c r="Y27" s="3">
        <v>5</v>
      </c>
      <c r="Z27" s="16">
        <f>F27+H27+J27+4.5+P27+V27+Y27</f>
        <v>32.5</v>
      </c>
      <c r="AA27" s="10">
        <v>3</v>
      </c>
    </row>
    <row r="28" spans="1:27" ht="27.75" customHeight="1">
      <c r="B28" s="9"/>
      <c r="C28" s="48" t="s">
        <v>43</v>
      </c>
      <c r="D28" s="19" t="s">
        <v>47</v>
      </c>
      <c r="E28" s="3">
        <v>40</v>
      </c>
      <c r="F28" s="3">
        <v>4</v>
      </c>
      <c r="G28" s="34">
        <v>0.38125000000000003</v>
      </c>
      <c r="H28" s="6">
        <v>7</v>
      </c>
      <c r="I28" s="15">
        <v>0.31458333333333333</v>
      </c>
      <c r="J28" s="3">
        <v>5</v>
      </c>
      <c r="K28" s="3">
        <v>25</v>
      </c>
      <c r="L28" s="3"/>
      <c r="M28" s="3">
        <v>6</v>
      </c>
      <c r="N28" s="8">
        <v>44</v>
      </c>
      <c r="O28" s="8"/>
      <c r="P28" s="3">
        <v>7</v>
      </c>
      <c r="Q28" s="4">
        <v>0.23402777777777781</v>
      </c>
      <c r="R28" s="3">
        <v>5</v>
      </c>
      <c r="S28" s="49" t="s">
        <v>68</v>
      </c>
      <c r="T28" s="3">
        <v>3</v>
      </c>
      <c r="U28" s="4">
        <v>0.43055555555555558</v>
      </c>
      <c r="V28" s="3">
        <v>3</v>
      </c>
      <c r="W28" s="3">
        <v>38</v>
      </c>
      <c r="X28" s="15"/>
      <c r="Y28" s="3">
        <v>2</v>
      </c>
      <c r="Z28" s="53">
        <f>F28+H28+J28+M28+P28+V28+Y28</f>
        <v>34</v>
      </c>
      <c r="AA28" s="10">
        <v>4</v>
      </c>
    </row>
    <row r="29" spans="1:27" ht="27.75" customHeight="1">
      <c r="B29" s="9"/>
      <c r="C29" s="48" t="s">
        <v>44</v>
      </c>
      <c r="D29" s="19" t="s">
        <v>47</v>
      </c>
      <c r="E29" s="3">
        <v>32</v>
      </c>
      <c r="F29" s="3">
        <v>7</v>
      </c>
      <c r="G29" s="34">
        <v>0.375</v>
      </c>
      <c r="H29" s="6">
        <v>6</v>
      </c>
      <c r="I29" s="15">
        <v>0.40347222222222223</v>
      </c>
      <c r="J29" s="3">
        <v>7</v>
      </c>
      <c r="K29" s="3">
        <v>29</v>
      </c>
      <c r="L29" s="3"/>
      <c r="M29" s="3">
        <v>3</v>
      </c>
      <c r="N29" s="8">
        <v>48</v>
      </c>
      <c r="O29" s="8"/>
      <c r="P29" s="3">
        <v>5</v>
      </c>
      <c r="Q29" s="4">
        <v>0.2638888888888889</v>
      </c>
      <c r="R29" s="3">
        <v>7</v>
      </c>
      <c r="S29" s="49" t="s">
        <v>69</v>
      </c>
      <c r="T29" s="3">
        <v>7</v>
      </c>
      <c r="U29" s="4">
        <v>0.43333333333333335</v>
      </c>
      <c r="V29" s="3">
        <v>4</v>
      </c>
      <c r="W29" s="3">
        <v>31</v>
      </c>
      <c r="X29" s="15"/>
      <c r="Y29" s="3">
        <v>4</v>
      </c>
      <c r="Z29" s="53">
        <f>F29+H29+J29+M29+P29+V29+Y29</f>
        <v>36</v>
      </c>
      <c r="AA29" s="10">
        <v>5</v>
      </c>
    </row>
    <row r="30" spans="1:27" ht="27.75" customHeight="1">
      <c r="B30" s="9"/>
      <c r="C30" s="48" t="s">
        <v>42</v>
      </c>
      <c r="D30" s="19" t="s">
        <v>46</v>
      </c>
      <c r="E30" s="3">
        <v>34</v>
      </c>
      <c r="F30" s="3">
        <v>6</v>
      </c>
      <c r="G30" s="34">
        <v>0.36805555555555558</v>
      </c>
      <c r="H30" s="6">
        <v>5</v>
      </c>
      <c r="I30" s="15">
        <v>0.26111111111111113</v>
      </c>
      <c r="J30" s="3">
        <v>4</v>
      </c>
      <c r="K30" s="3">
        <v>26</v>
      </c>
      <c r="L30" s="3"/>
      <c r="M30" s="49" t="s">
        <v>55</v>
      </c>
      <c r="N30" s="8">
        <v>47</v>
      </c>
      <c r="O30" s="8"/>
      <c r="P30" s="3">
        <v>6</v>
      </c>
      <c r="Q30" s="4">
        <v>0.22569444444444445</v>
      </c>
      <c r="R30" s="3">
        <v>3</v>
      </c>
      <c r="S30" s="49" t="s">
        <v>66</v>
      </c>
      <c r="T30" s="3">
        <v>2</v>
      </c>
      <c r="U30" s="4">
        <v>0.66249999999999998</v>
      </c>
      <c r="V30" s="3">
        <v>7</v>
      </c>
      <c r="W30" s="3" t="s">
        <v>52</v>
      </c>
      <c r="X30" s="15"/>
      <c r="Y30" s="49" t="s">
        <v>51</v>
      </c>
      <c r="Z30" s="16">
        <f>F30+H30+J30+4.5+P30+V30+6.5</f>
        <v>39</v>
      </c>
      <c r="AA30" s="10">
        <v>6</v>
      </c>
    </row>
    <row r="31" spans="1:27" ht="27.75" customHeight="1">
      <c r="B31" s="9"/>
      <c r="C31" s="48" t="s">
        <v>41</v>
      </c>
      <c r="D31" s="19" t="s">
        <v>17</v>
      </c>
      <c r="E31" s="3">
        <v>42</v>
      </c>
      <c r="F31" s="49" t="s">
        <v>53</v>
      </c>
      <c r="G31" s="34">
        <v>0.22291666666666665</v>
      </c>
      <c r="H31" s="6">
        <v>2</v>
      </c>
      <c r="I31" s="15">
        <v>0.24097222222222223</v>
      </c>
      <c r="J31" s="3">
        <v>2</v>
      </c>
      <c r="K31" s="3">
        <v>23</v>
      </c>
      <c r="L31" s="3"/>
      <c r="M31" s="3">
        <v>7</v>
      </c>
      <c r="N31" s="8">
        <v>56</v>
      </c>
      <c r="O31" s="8"/>
      <c r="P31" s="3">
        <v>4</v>
      </c>
      <c r="Q31" s="4">
        <v>0.23680555555555557</v>
      </c>
      <c r="R31" s="3">
        <v>6</v>
      </c>
      <c r="S31" s="49" t="s">
        <v>65</v>
      </c>
      <c r="T31" s="3">
        <v>5</v>
      </c>
      <c r="U31" s="4">
        <v>0.4861111111111111</v>
      </c>
      <c r="V31" s="3">
        <v>5</v>
      </c>
      <c r="W31" s="3" t="s">
        <v>52</v>
      </c>
      <c r="X31" s="15"/>
      <c r="Y31" s="49" t="s">
        <v>51</v>
      </c>
      <c r="Z31" s="16">
        <f>2+H31+J31+M31+P31+R31+T31+V31+6.5</f>
        <v>39.5</v>
      </c>
      <c r="AA31" s="10">
        <v>7</v>
      </c>
    </row>
    <row r="33" spans="2:27" ht="30" customHeight="1">
      <c r="B33" s="21" t="s">
        <v>13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</row>
    <row r="34" spans="2:27" ht="27" customHeight="1">
      <c r="B34" s="21" t="s">
        <v>24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</row>
  </sheetData>
  <sortState ref="C8:AA14">
    <sortCondition ref="Z8:Z14"/>
  </sortState>
  <mergeCells count="44">
    <mergeCell ref="B34:AA34"/>
    <mergeCell ref="K23:M23"/>
    <mergeCell ref="Q23:R23"/>
    <mergeCell ref="S23:T23"/>
    <mergeCell ref="U23:V23"/>
    <mergeCell ref="W23:Y23"/>
    <mergeCell ref="Z23:Z24"/>
    <mergeCell ref="AA23:AA24"/>
    <mergeCell ref="B33:AA33"/>
    <mergeCell ref="B23:B24"/>
    <mergeCell ref="C23:C24"/>
    <mergeCell ref="D23:D24"/>
    <mergeCell ref="E23:F23"/>
    <mergeCell ref="G23:H23"/>
    <mergeCell ref="A18:AA18"/>
    <mergeCell ref="A19:AA19"/>
    <mergeCell ref="A21:AA21"/>
    <mergeCell ref="B22:D22"/>
    <mergeCell ref="U22:AA22"/>
    <mergeCell ref="A20:AA20"/>
    <mergeCell ref="I23:J23"/>
    <mergeCell ref="N23:P23"/>
    <mergeCell ref="K6:M6"/>
    <mergeCell ref="Q6:R6"/>
    <mergeCell ref="S6:T6"/>
    <mergeCell ref="U6:V6"/>
    <mergeCell ref="W6:Y6"/>
    <mergeCell ref="N6:P6"/>
    <mergeCell ref="AA6:AA7"/>
    <mergeCell ref="B15:AA15"/>
    <mergeCell ref="B16:AA16"/>
    <mergeCell ref="A1:AA1"/>
    <mergeCell ref="A2:AA2"/>
    <mergeCell ref="A3:AA3"/>
    <mergeCell ref="A4:AA4"/>
    <mergeCell ref="B5:D5"/>
    <mergeCell ref="U5:AA5"/>
    <mergeCell ref="Z6:Z7"/>
    <mergeCell ref="B6:B7"/>
    <mergeCell ref="C6:C7"/>
    <mergeCell ref="D6:D7"/>
    <mergeCell ref="E6:F6"/>
    <mergeCell ref="G6:H6"/>
    <mergeCell ref="I6:J6"/>
  </mergeCells>
  <pageMargins left="0.17" right="0.16" top="0.16" bottom="0.16" header="0.5" footer="0.16"/>
  <pageSetup paperSize="9" scale="87" orientation="landscape" r:id="rId1"/>
  <headerFooter alignWithMargins="0"/>
  <rowBreaks count="1" manualBreakCount="1">
    <brk id="1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итоговый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adm-wks-02</cp:lastModifiedBy>
  <cp:lastPrinted>2019-02-10T12:41:10Z</cp:lastPrinted>
  <dcterms:created xsi:type="dcterms:W3CDTF">2013-03-18T14:54:21Z</dcterms:created>
  <dcterms:modified xsi:type="dcterms:W3CDTF">2019-02-10T14:15:47Z</dcterms:modified>
</cp:coreProperties>
</file>