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55" yWindow="15" windowWidth="15600" windowHeight="9240"/>
  </bookViews>
  <sheets>
    <sheet name="сводный полоса (1гр)" sheetId="10" r:id="rId1"/>
    <sheet name="сводный полоса (2гр) " sheetId="11" r:id="rId2"/>
    <sheet name="сводный полоса (3гр) " sheetId="12" r:id="rId3"/>
  </sheets>
  <calcPr calcId="125725"/>
</workbook>
</file>

<file path=xl/calcChain.xml><?xml version="1.0" encoding="utf-8"?>
<calcChain xmlns="http://schemas.openxmlformats.org/spreadsheetml/2006/main">
  <c r="P16" i="11"/>
  <c r="Q16" s="1"/>
  <c r="P12"/>
  <c r="Q12" s="1"/>
  <c r="H16"/>
  <c r="H12"/>
  <c r="H13" i="10"/>
  <c r="H14"/>
  <c r="H19"/>
  <c r="P13"/>
  <c r="Q13" s="1"/>
  <c r="P14"/>
  <c r="Q14" s="1"/>
  <c r="P19"/>
  <c r="Q19" s="1"/>
  <c r="P14" i="11"/>
  <c r="Q14" s="1"/>
  <c r="P9"/>
  <c r="Q9" s="1"/>
  <c r="P15"/>
  <c r="Q15" s="1"/>
  <c r="H14"/>
  <c r="H9"/>
  <c r="H15"/>
  <c r="H17"/>
  <c r="H24"/>
  <c r="H13"/>
  <c r="P24"/>
  <c r="Q24" s="1"/>
  <c r="P13"/>
  <c r="Q13" s="1"/>
  <c r="P17"/>
  <c r="Q17" s="1"/>
  <c r="H22"/>
  <c r="P25"/>
  <c r="Q25" s="1"/>
  <c r="P21" i="10"/>
  <c r="Q21" s="1"/>
  <c r="P17"/>
  <c r="Q17" s="1"/>
  <c r="P12"/>
  <c r="Q12" s="1"/>
  <c r="P20"/>
  <c r="Q20" s="1"/>
  <c r="P16"/>
  <c r="Q16" s="1"/>
  <c r="P15"/>
  <c r="Q15" s="1"/>
  <c r="P9"/>
  <c r="Q9" s="1"/>
  <c r="P8"/>
  <c r="Q8" s="1"/>
  <c r="P11"/>
  <c r="Q11" s="1"/>
  <c r="P10"/>
  <c r="Q10" s="1"/>
  <c r="P18"/>
  <c r="Q18" s="1"/>
  <c r="H23" i="11"/>
  <c r="Q8" i="12"/>
  <c r="P9"/>
  <c r="Q9" s="1"/>
  <c r="P8"/>
  <c r="H9"/>
  <c r="H8"/>
  <c r="H16" i="10"/>
  <c r="H18" i="11"/>
  <c r="H27"/>
  <c r="H19"/>
  <c r="P19" i="12"/>
  <c r="Q19" s="1"/>
  <c r="H19"/>
  <c r="P18"/>
  <c r="Q18" s="1"/>
  <c r="H18"/>
  <c r="Q17"/>
  <c r="P17"/>
  <c r="H17"/>
  <c r="P16"/>
  <c r="Q16" s="1"/>
  <c r="H16"/>
  <c r="P15"/>
  <c r="Q15" s="1"/>
  <c r="H15"/>
  <c r="P14"/>
  <c r="Q14" s="1"/>
  <c r="H14"/>
  <c r="P13"/>
  <c r="Q13" s="1"/>
  <c r="H13"/>
  <c r="P12"/>
  <c r="Q12" s="1"/>
  <c r="H12"/>
  <c r="P11"/>
  <c r="Q11" s="1"/>
  <c r="H11"/>
  <c r="P10"/>
  <c r="Q10" s="1"/>
  <c r="H10"/>
  <c r="P36" i="11"/>
  <c r="Q36" s="1"/>
  <c r="H36"/>
  <c r="P35"/>
  <c r="Q35" s="1"/>
  <c r="S35" s="1"/>
  <c r="H35"/>
  <c r="P34"/>
  <c r="Q34" s="1"/>
  <c r="H34"/>
  <c r="P33"/>
  <c r="Q33" s="1"/>
  <c r="H33"/>
  <c r="P32"/>
  <c r="Q32" s="1"/>
  <c r="S32" s="1"/>
  <c r="H32"/>
  <c r="P31"/>
  <c r="Q31" s="1"/>
  <c r="S31" s="1"/>
  <c r="H31"/>
  <c r="P30"/>
  <c r="Q30" s="1"/>
  <c r="H30"/>
  <c r="P29"/>
  <c r="Q29" s="1"/>
  <c r="H29"/>
  <c r="P28"/>
  <c r="Q28" s="1"/>
  <c r="S28" s="1"/>
  <c r="H28"/>
  <c r="P10"/>
  <c r="Q10" s="1"/>
  <c r="H10"/>
  <c r="H25"/>
  <c r="P21"/>
  <c r="Q21" s="1"/>
  <c r="H21"/>
  <c r="P22"/>
  <c r="Q22" s="1"/>
  <c r="P8"/>
  <c r="Q8" s="1"/>
  <c r="H8"/>
  <c r="P20"/>
  <c r="Q20" s="1"/>
  <c r="H20"/>
  <c r="P11"/>
  <c r="Q11" s="1"/>
  <c r="H11"/>
  <c r="P26"/>
  <c r="Q26" s="1"/>
  <c r="H26"/>
  <c r="P27"/>
  <c r="Q27" s="1"/>
  <c r="P18"/>
  <c r="Q18" s="1"/>
  <c r="P23"/>
  <c r="Q23" s="1"/>
  <c r="P19"/>
  <c r="Q19" s="1"/>
  <c r="H20" i="10"/>
  <c r="P30"/>
  <c r="Q30" s="1"/>
  <c r="H30"/>
  <c r="P29"/>
  <c r="Q29" s="1"/>
  <c r="H29"/>
  <c r="P28"/>
  <c r="Q28" s="1"/>
  <c r="H28"/>
  <c r="P27"/>
  <c r="Q27" s="1"/>
  <c r="H27"/>
  <c r="Q26"/>
  <c r="P26"/>
  <c r="H26"/>
  <c r="Q25"/>
  <c r="P25"/>
  <c r="H25"/>
  <c r="P24"/>
  <c r="Q24" s="1"/>
  <c r="H24"/>
  <c r="Q23"/>
  <c r="P23"/>
  <c r="H23"/>
  <c r="P22"/>
  <c r="Q22" s="1"/>
  <c r="H22"/>
  <c r="H21"/>
  <c r="H10"/>
  <c r="H11"/>
  <c r="H17"/>
  <c r="H15"/>
  <c r="H9"/>
  <c r="H8"/>
  <c r="H18"/>
  <c r="H12"/>
  <c r="S14" l="1"/>
  <c r="S12" i="11"/>
  <c r="S8" i="12"/>
  <c r="S9"/>
  <c r="S16" i="11"/>
  <c r="S15"/>
  <c r="S13" i="10"/>
  <c r="S19"/>
  <c r="S9" i="11"/>
  <c r="S14"/>
  <c r="S13"/>
  <c r="S17"/>
  <c r="S24"/>
  <c r="S10"/>
  <c r="S12" i="12"/>
  <c r="S17"/>
  <c r="S14"/>
  <c r="S15"/>
  <c r="S11"/>
  <c r="S19"/>
  <c r="S18"/>
  <c r="S29" i="11"/>
  <c r="S33"/>
  <c r="S13" i="12"/>
  <c r="S16"/>
  <c r="S30" i="11"/>
  <c r="S34"/>
  <c r="S25"/>
  <c r="S21"/>
  <c r="S22"/>
  <c r="S8"/>
  <c r="S20"/>
  <c r="S11"/>
  <c r="S26"/>
  <c r="S10" i="12"/>
  <c r="S27" i="11"/>
  <c r="S18"/>
  <c r="S23"/>
  <c r="S19"/>
  <c r="S36"/>
  <c r="S22" i="10"/>
  <c r="S30"/>
  <c r="S23"/>
  <c r="S28"/>
  <c r="S25"/>
  <c r="S24"/>
  <c r="S27"/>
  <c r="S29"/>
  <c r="S26"/>
  <c r="S21"/>
  <c r="S10"/>
  <c r="S20"/>
  <c r="S16"/>
  <c r="S11"/>
  <c r="S17"/>
  <c r="S15"/>
  <c r="S9"/>
  <c r="S8"/>
  <c r="S18"/>
  <c r="S12"/>
</calcChain>
</file>

<file path=xl/sharedStrings.xml><?xml version="1.0" encoding="utf-8"?>
<sst xmlns="http://schemas.openxmlformats.org/spreadsheetml/2006/main" count="145" uniqueCount="68">
  <si>
    <t>1 возрастная группа</t>
  </si>
  <si>
    <t>№ п/п</t>
  </si>
  <si>
    <t>ОУ</t>
  </si>
  <si>
    <t>Район</t>
  </si>
  <si>
    <t>Сводно-итоговый протокол</t>
  </si>
  <si>
    <t>Время финиша</t>
  </si>
  <si>
    <t>Время старта</t>
  </si>
  <si>
    <t>Общее время на дистанции</t>
  </si>
  <si>
    <t>Сумма штрафов</t>
  </si>
  <si>
    <t>Штрафное время</t>
  </si>
  <si>
    <t xml:space="preserve">Отсечка </t>
  </si>
  <si>
    <t xml:space="preserve">Итоговый результат </t>
  </si>
  <si>
    <t>Место</t>
  </si>
  <si>
    <t>подъем</t>
  </si>
  <si>
    <t>траверс</t>
  </si>
  <si>
    <t>спуск</t>
  </si>
  <si>
    <t>паралель</t>
  </si>
  <si>
    <t>спуск по наклонной</t>
  </si>
  <si>
    <t>бревно маятниом</t>
  </si>
  <si>
    <t>бабочка</t>
  </si>
  <si>
    <t>Этапы (штрафы)</t>
  </si>
  <si>
    <t xml:space="preserve">ФИО руководителя </t>
  </si>
  <si>
    <t xml:space="preserve">ГБОУ лицей № 384 Кировского района СПб </t>
  </si>
  <si>
    <t>2 возрастная группа</t>
  </si>
  <si>
    <t>02 декабря 2018 года</t>
  </si>
  <si>
    <t>384-ВК</t>
  </si>
  <si>
    <t>389-1</t>
  </si>
  <si>
    <t>389-2</t>
  </si>
  <si>
    <t>585-1</t>
  </si>
  <si>
    <t>378-1</t>
  </si>
  <si>
    <t>221-1</t>
  </si>
  <si>
    <t>377-вк</t>
  </si>
  <si>
    <t>381-2</t>
  </si>
  <si>
    <t>493-1</t>
  </si>
  <si>
    <t>388-2</t>
  </si>
  <si>
    <t>585-вк</t>
  </si>
  <si>
    <t>493-2</t>
  </si>
  <si>
    <t>493-3</t>
  </si>
  <si>
    <t>вк</t>
  </si>
  <si>
    <t>493-4</t>
  </si>
  <si>
    <t>384-1 ВК</t>
  </si>
  <si>
    <t>384-2 ВК</t>
  </si>
  <si>
    <t>384-3 ВК</t>
  </si>
  <si>
    <t>Герасимов Евгений Викторович, Гичко Кристина Сергеевна</t>
  </si>
  <si>
    <t>Попова Светлана Петровна</t>
  </si>
  <si>
    <t>Матевосян Марина Вазгеновна, Айбятова Наиля Азизовна</t>
  </si>
  <si>
    <t>Нестерова Елена Георгиевна</t>
  </si>
  <si>
    <t>Григорьева Жаннета Валерьевна</t>
  </si>
  <si>
    <t>Ермолаева Елена Олеговна</t>
  </si>
  <si>
    <t>Воробьева Маргарита Борисовна</t>
  </si>
  <si>
    <t>Шпак Владимир Олегович</t>
  </si>
  <si>
    <t>Антонов Сергей Викторович</t>
  </si>
  <si>
    <t>Антропова Ксения Александровна</t>
  </si>
  <si>
    <t>Ефимов Валентин Андреевич</t>
  </si>
  <si>
    <t>Мальсагов Аслан Израилович</t>
  </si>
  <si>
    <t>Клюйков Сергей Евгеньевич, Пономарева Инесса Анатольевна</t>
  </si>
  <si>
    <t>Савина Лариса Александровна</t>
  </si>
  <si>
    <t>Тукало Владимир Андреевич</t>
  </si>
  <si>
    <t>Волик Нина Степановна</t>
  </si>
  <si>
    <t>Гузо Виталий Юрьевич</t>
  </si>
  <si>
    <t>Шарапова Светлана Евгеньевна</t>
  </si>
  <si>
    <t>Герасимова Ольга Александровна, Чистякова Татьяна Ивановна</t>
  </si>
  <si>
    <t>Яковлева Анна Владимировна</t>
  </si>
  <si>
    <t>Главный судья соревнований___________________________/Клюйков С.Е./</t>
  </si>
  <si>
    <t>Главный секретарь___________________________________/Герасимов Е.В./</t>
  </si>
  <si>
    <t xml:space="preserve">Командные соревнования Кировского района "Техника пешеходного туризма-2018"                                                                                                                  в условиях спортивного зала </t>
  </si>
  <si>
    <t xml:space="preserve">Командные соревнования Кировского района "Техника пешеходного туризма-2018"                                                                                                                                                   в условиях спортивного зала </t>
  </si>
  <si>
    <t xml:space="preserve"> Командные соревнования Кировского района "Техника пешеходного туризма-2018"                                                                                                                       в условиях спортивного зала </t>
  </si>
</sst>
</file>

<file path=xl/styles.xml><?xml version="1.0" encoding="utf-8"?>
<styleSheet xmlns="http://schemas.openxmlformats.org/spreadsheetml/2006/main">
  <numFmts count="1">
    <numFmt numFmtId="164" formatCode="[h]:mm:ss;@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"/>
      <name val="Cambria"/>
      <family val="1"/>
      <charset val="204"/>
      <scheme val="major"/>
    </font>
    <font>
      <sz val="9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317663</xdr:colOff>
      <xdr:row>0</xdr:row>
      <xdr:rowOff>24849</xdr:rowOff>
    </xdr:from>
    <xdr:to>
      <xdr:col>19</xdr:col>
      <xdr:colOff>280431</xdr:colOff>
      <xdr:row>4</xdr:row>
      <xdr:rowOff>102315</xdr:rowOff>
    </xdr:to>
    <xdr:pic>
      <xdr:nvPicPr>
        <xdr:cNvPr id="4" name="Рисунок 3" descr="тпт  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9967" y="24849"/>
          <a:ext cx="1114051" cy="11127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217654</xdr:colOff>
      <xdr:row>0</xdr:row>
      <xdr:rowOff>14654</xdr:rowOff>
    </xdr:from>
    <xdr:to>
      <xdr:col>19</xdr:col>
      <xdr:colOff>240065</xdr:colOff>
      <xdr:row>4</xdr:row>
      <xdr:rowOff>3878</xdr:rowOff>
    </xdr:to>
    <xdr:pic>
      <xdr:nvPicPr>
        <xdr:cNvPr id="3" name="Рисунок 2" descr="тпт  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80250" y="14654"/>
          <a:ext cx="1172738" cy="11102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271255</xdr:colOff>
      <xdr:row>0</xdr:row>
      <xdr:rowOff>49696</xdr:rowOff>
    </xdr:from>
    <xdr:to>
      <xdr:col>19</xdr:col>
      <xdr:colOff>280169</xdr:colOff>
      <xdr:row>4</xdr:row>
      <xdr:rowOff>44336</xdr:rowOff>
    </xdr:to>
    <xdr:pic>
      <xdr:nvPicPr>
        <xdr:cNvPr id="3" name="Рисунок 2" descr="тпт  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4972" y="49696"/>
          <a:ext cx="1118784" cy="111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topLeftCell="B1" zoomScale="115" zoomScaleNormal="115" workbookViewId="0">
      <selection activeCell="E21" sqref="E21"/>
    </sheetView>
  </sheetViews>
  <sheetFormatPr defaultRowHeight="12.75"/>
  <cols>
    <col min="1" max="1" width="0.5703125" style="2" hidden="1" customWidth="1"/>
    <col min="2" max="2" width="3.7109375" style="2" customWidth="1"/>
    <col min="3" max="3" width="13.7109375" style="2" customWidth="1"/>
    <col min="4" max="4" width="5.5703125" style="2" hidden="1" customWidth="1"/>
    <col min="5" max="5" width="26.5703125" style="2" bestFit="1" customWidth="1"/>
    <col min="6" max="6" width="8.28515625" style="2" customWidth="1"/>
    <col min="7" max="7" width="7.42578125" style="2" customWidth="1"/>
    <col min="8" max="8" width="9.28515625" style="2" customWidth="1"/>
    <col min="9" max="9" width="6.28515625" style="2" bestFit="1" customWidth="1"/>
    <col min="10" max="10" width="6.42578125" style="2" bestFit="1" customWidth="1"/>
    <col min="11" max="11" width="4.7109375" style="2" bestFit="1" customWidth="1"/>
    <col min="12" max="12" width="7.7109375" style="2" bestFit="1" customWidth="1"/>
    <col min="13" max="13" width="6.7109375" style="2" customWidth="1"/>
    <col min="14" max="14" width="7.7109375" style="2" bestFit="1" customWidth="1"/>
    <col min="15" max="15" width="8.5703125" style="2" bestFit="1" customWidth="1"/>
    <col min="16" max="16" width="7.7109375" style="2" customWidth="1"/>
    <col min="17" max="17" width="9" style="2" customWidth="1"/>
    <col min="18" max="18" width="7.7109375" style="2" hidden="1" customWidth="1"/>
    <col min="19" max="19" width="8.28515625" style="2" customWidth="1"/>
    <col min="20" max="20" width="5.28515625" style="2" customWidth="1"/>
    <col min="21" max="16384" width="9.140625" style="2"/>
  </cols>
  <sheetData>
    <row r="1" spans="1:20" ht="42.75" customHeight="1">
      <c r="A1" s="9"/>
      <c r="B1" s="62" t="s">
        <v>65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3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8.75">
      <c r="A3" s="9"/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6.5" customHeight="1">
      <c r="A4" s="9"/>
      <c r="B4" s="64" t="s">
        <v>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>
      <c r="A5" s="9"/>
      <c r="B5" s="65" t="s">
        <v>24</v>
      </c>
      <c r="C5" s="65"/>
      <c r="D5" s="65"/>
      <c r="E5" s="65"/>
      <c r="F5" s="65"/>
      <c r="G5" s="65"/>
      <c r="H5" s="9"/>
      <c r="I5" s="9"/>
      <c r="J5" s="9"/>
      <c r="K5" s="9"/>
      <c r="L5" s="9"/>
      <c r="M5" s="9"/>
      <c r="N5" s="9"/>
      <c r="O5" s="66" t="s">
        <v>22</v>
      </c>
      <c r="P5" s="66"/>
      <c r="Q5" s="66"/>
      <c r="R5" s="66"/>
      <c r="S5" s="66"/>
      <c r="T5" s="66"/>
    </row>
    <row r="6" spans="1:20" s="3" customFormat="1" ht="12.75" customHeight="1">
      <c r="A6" s="4"/>
      <c r="B6" s="56" t="s">
        <v>1</v>
      </c>
      <c r="C6" s="56" t="s">
        <v>2</v>
      </c>
      <c r="D6" s="60" t="s">
        <v>3</v>
      </c>
      <c r="E6" s="60" t="s">
        <v>21</v>
      </c>
      <c r="F6" s="56" t="s">
        <v>5</v>
      </c>
      <c r="G6" s="56" t="s">
        <v>6</v>
      </c>
      <c r="H6" s="56" t="s">
        <v>7</v>
      </c>
      <c r="I6" s="58" t="s">
        <v>20</v>
      </c>
      <c r="J6" s="59"/>
      <c r="K6" s="59"/>
      <c r="L6" s="59"/>
      <c r="M6" s="59"/>
      <c r="N6" s="59"/>
      <c r="O6" s="59"/>
      <c r="P6" s="60" t="s">
        <v>8</v>
      </c>
      <c r="Q6" s="60" t="s">
        <v>9</v>
      </c>
      <c r="R6" s="56" t="s">
        <v>10</v>
      </c>
      <c r="S6" s="56" t="s">
        <v>11</v>
      </c>
      <c r="T6" s="56" t="s">
        <v>12</v>
      </c>
    </row>
    <row r="7" spans="1:20" s="3" customFormat="1" ht="24.75" customHeight="1">
      <c r="A7" s="4"/>
      <c r="B7" s="56"/>
      <c r="C7" s="56"/>
      <c r="D7" s="61"/>
      <c r="E7" s="61"/>
      <c r="F7" s="56"/>
      <c r="G7" s="56"/>
      <c r="H7" s="56"/>
      <c r="I7" s="5" t="s">
        <v>13</v>
      </c>
      <c r="J7" s="5" t="s">
        <v>14</v>
      </c>
      <c r="K7" s="5" t="s">
        <v>15</v>
      </c>
      <c r="L7" s="5" t="s">
        <v>18</v>
      </c>
      <c r="M7" s="5" t="s">
        <v>19</v>
      </c>
      <c r="N7" s="5" t="s">
        <v>16</v>
      </c>
      <c r="O7" s="5" t="s">
        <v>17</v>
      </c>
      <c r="P7" s="61"/>
      <c r="Q7" s="61"/>
      <c r="R7" s="56"/>
      <c r="S7" s="56"/>
      <c r="T7" s="56"/>
    </row>
    <row r="8" spans="1:20" s="3" customFormat="1" ht="30" customHeight="1">
      <c r="A8" s="4"/>
      <c r="B8" s="6">
        <v>6</v>
      </c>
      <c r="C8" s="13" t="s">
        <v>30</v>
      </c>
      <c r="D8" s="13"/>
      <c r="E8" s="19" t="s">
        <v>47</v>
      </c>
      <c r="F8" s="7">
        <v>0.12870370370370371</v>
      </c>
      <c r="G8" s="7">
        <v>0.12</v>
      </c>
      <c r="H8" s="7">
        <f>F8-G8</f>
        <v>8.7037037037037135E-3</v>
      </c>
      <c r="I8" s="13">
        <v>0</v>
      </c>
      <c r="J8" s="13">
        <v>2</v>
      </c>
      <c r="K8" s="13">
        <v>0</v>
      </c>
      <c r="L8" s="13">
        <v>5</v>
      </c>
      <c r="M8" s="13">
        <v>19</v>
      </c>
      <c r="N8" s="13">
        <v>10</v>
      </c>
      <c r="O8" s="13">
        <v>6</v>
      </c>
      <c r="P8" s="13">
        <f>SUM(I8:O8)</f>
        <v>42</v>
      </c>
      <c r="Q8" s="7">
        <f>TIMEVALUE("0:0:15")*P8</f>
        <v>7.2916666666666668E-3</v>
      </c>
      <c r="R8" s="7"/>
      <c r="S8" s="7">
        <f>H8+Q8-R8</f>
        <v>1.5995370370370382E-2</v>
      </c>
      <c r="T8" s="13">
        <v>1</v>
      </c>
    </row>
    <row r="9" spans="1:20" s="3" customFormat="1" ht="30" customHeight="1">
      <c r="A9" s="4"/>
      <c r="B9" s="6">
        <v>5</v>
      </c>
      <c r="C9" s="13">
        <v>538</v>
      </c>
      <c r="D9" s="13"/>
      <c r="E9" s="20" t="s">
        <v>46</v>
      </c>
      <c r="F9" s="7">
        <v>0.11078703703703703</v>
      </c>
      <c r="G9" s="7">
        <v>0.10038194444444444</v>
      </c>
      <c r="H9" s="7">
        <f>F9-G9</f>
        <v>1.0405092592592591E-2</v>
      </c>
      <c r="I9" s="13">
        <v>0</v>
      </c>
      <c r="J9" s="13">
        <v>12</v>
      </c>
      <c r="K9" s="13">
        <v>0</v>
      </c>
      <c r="L9" s="13">
        <v>19</v>
      </c>
      <c r="M9" s="13">
        <v>0</v>
      </c>
      <c r="N9" s="13">
        <v>3</v>
      </c>
      <c r="O9" s="13">
        <v>16</v>
      </c>
      <c r="P9" s="13">
        <f>SUM(I9:O9)</f>
        <v>50</v>
      </c>
      <c r="Q9" s="7">
        <f>TIMEVALUE("0:0:15")*P9</f>
        <v>8.6805555555555559E-3</v>
      </c>
      <c r="R9" s="7"/>
      <c r="S9" s="7">
        <f>H9+Q9-R9</f>
        <v>1.9085648148148147E-2</v>
      </c>
      <c r="T9" s="13">
        <v>2</v>
      </c>
    </row>
    <row r="10" spans="1:20" s="3" customFormat="1" ht="30" customHeight="1">
      <c r="A10" s="4"/>
      <c r="B10" s="13">
        <v>8</v>
      </c>
      <c r="C10" s="13">
        <v>551</v>
      </c>
      <c r="D10" s="13"/>
      <c r="E10" s="21" t="s">
        <v>49</v>
      </c>
      <c r="F10" s="7">
        <v>0.18281250000000002</v>
      </c>
      <c r="G10" s="7">
        <v>0.17031250000000001</v>
      </c>
      <c r="H10" s="7">
        <f>F10-G10</f>
        <v>1.2500000000000011E-2</v>
      </c>
      <c r="I10" s="13">
        <v>0</v>
      </c>
      <c r="J10" s="13">
        <v>17</v>
      </c>
      <c r="K10" s="13">
        <v>6</v>
      </c>
      <c r="L10" s="13">
        <v>1</v>
      </c>
      <c r="M10" s="13">
        <v>0</v>
      </c>
      <c r="N10" s="13">
        <v>3</v>
      </c>
      <c r="O10" s="13">
        <v>22</v>
      </c>
      <c r="P10" s="13">
        <f>SUM(I10:O10)</f>
        <v>49</v>
      </c>
      <c r="Q10" s="7">
        <f>TIMEVALUE("0:0:15")*P10</f>
        <v>8.5069444444444454E-3</v>
      </c>
      <c r="R10" s="7"/>
      <c r="S10" s="7">
        <f>H10+Q10-R10</f>
        <v>2.1006944444444457E-2</v>
      </c>
      <c r="T10" s="13">
        <v>3</v>
      </c>
    </row>
    <row r="11" spans="1:20" s="3" customFormat="1" ht="30" customHeight="1">
      <c r="A11" s="4"/>
      <c r="B11" s="13">
        <v>7</v>
      </c>
      <c r="C11" s="13">
        <v>393</v>
      </c>
      <c r="D11" s="13"/>
      <c r="E11" s="22" t="s">
        <v>48</v>
      </c>
      <c r="F11" s="7">
        <v>0.13768518518518519</v>
      </c>
      <c r="G11" s="7">
        <v>0.12518518518518518</v>
      </c>
      <c r="H11" s="7">
        <f>F11-G11</f>
        <v>1.2500000000000011E-2</v>
      </c>
      <c r="I11" s="13">
        <v>0</v>
      </c>
      <c r="J11" s="13">
        <v>2</v>
      </c>
      <c r="K11" s="13">
        <v>3</v>
      </c>
      <c r="L11" s="13">
        <v>18</v>
      </c>
      <c r="M11" s="13">
        <v>6</v>
      </c>
      <c r="N11" s="13">
        <v>12</v>
      </c>
      <c r="O11" s="13">
        <v>26</v>
      </c>
      <c r="P11" s="13">
        <f>SUM(I11:O11)</f>
        <v>67</v>
      </c>
      <c r="Q11" s="7">
        <f>TIMEVALUE("0:0:15")*P11</f>
        <v>1.1631944444444445E-2</v>
      </c>
      <c r="R11" s="7"/>
      <c r="S11" s="7">
        <f>H11+Q11-R11</f>
        <v>2.4131944444444456E-2</v>
      </c>
      <c r="T11" s="13">
        <v>4</v>
      </c>
    </row>
    <row r="12" spans="1:20" s="11" customFormat="1" ht="30" customHeight="1">
      <c r="A12" s="12"/>
      <c r="B12" s="13">
        <v>11</v>
      </c>
      <c r="C12" s="13">
        <v>381</v>
      </c>
      <c r="D12" s="13"/>
      <c r="E12" s="23" t="s">
        <v>52</v>
      </c>
      <c r="F12" s="7">
        <v>6.8495370370370359E-2</v>
      </c>
      <c r="G12" s="7">
        <v>5.8182870370370371E-2</v>
      </c>
      <c r="H12" s="7">
        <f>F12-G12</f>
        <v>1.0312499999999988E-2</v>
      </c>
      <c r="I12" s="13">
        <v>1</v>
      </c>
      <c r="J12" s="13">
        <v>17</v>
      </c>
      <c r="K12" s="13">
        <v>3</v>
      </c>
      <c r="L12" s="13">
        <v>14</v>
      </c>
      <c r="M12" s="13">
        <v>25</v>
      </c>
      <c r="N12" s="13">
        <v>25</v>
      </c>
      <c r="O12" s="13">
        <v>0</v>
      </c>
      <c r="P12" s="13">
        <f>SUM(I12:O12)</f>
        <v>85</v>
      </c>
      <c r="Q12" s="7">
        <f>TIMEVALUE("0:0:15")*P12</f>
        <v>1.4756944444444446E-2</v>
      </c>
      <c r="R12" s="7"/>
      <c r="S12" s="7">
        <f>H12+Q12-R12</f>
        <v>2.5069444444444436E-2</v>
      </c>
      <c r="T12" s="13">
        <v>5</v>
      </c>
    </row>
    <row r="13" spans="1:20" s="3" customFormat="1" ht="30" customHeight="1">
      <c r="A13" s="4"/>
      <c r="B13" s="13">
        <v>12</v>
      </c>
      <c r="C13" s="13">
        <v>388</v>
      </c>
      <c r="D13" s="13"/>
      <c r="E13" s="24" t="s">
        <v>53</v>
      </c>
      <c r="F13" s="7">
        <v>9.0300925925925923E-2</v>
      </c>
      <c r="G13" s="7">
        <v>7.8842592592592589E-2</v>
      </c>
      <c r="H13" s="7">
        <f>F13-G13</f>
        <v>1.1458333333333334E-2</v>
      </c>
      <c r="I13" s="13">
        <v>6</v>
      </c>
      <c r="J13" s="13">
        <v>13</v>
      </c>
      <c r="K13" s="13">
        <v>0</v>
      </c>
      <c r="L13" s="13">
        <v>38</v>
      </c>
      <c r="M13" s="13">
        <v>8</v>
      </c>
      <c r="N13" s="13">
        <v>6</v>
      </c>
      <c r="O13" s="13">
        <v>36</v>
      </c>
      <c r="P13" s="13">
        <f>SUM(I13:O13)</f>
        <v>107</v>
      </c>
      <c r="Q13" s="7">
        <f>TIMEVALUE("0:0:15")*P13</f>
        <v>1.8576388888888889E-2</v>
      </c>
      <c r="R13" s="7"/>
      <c r="S13" s="7">
        <f>H13+Q13-R13</f>
        <v>3.0034722222222223E-2</v>
      </c>
      <c r="T13" s="13">
        <v>6</v>
      </c>
    </row>
    <row r="14" spans="1:20" s="3" customFormat="1" ht="30" customHeight="1">
      <c r="A14" s="4"/>
      <c r="B14" s="13">
        <v>13</v>
      </c>
      <c r="C14" s="13" t="s">
        <v>34</v>
      </c>
      <c r="D14" s="13"/>
      <c r="E14" s="25" t="s">
        <v>53</v>
      </c>
      <c r="F14" s="7">
        <v>9.9386574074074072E-2</v>
      </c>
      <c r="G14" s="7">
        <v>8.6886574074074074E-2</v>
      </c>
      <c r="H14" s="7">
        <f>F14-G14</f>
        <v>1.2499999999999997E-2</v>
      </c>
      <c r="I14" s="13">
        <v>0</v>
      </c>
      <c r="J14" s="13">
        <v>44</v>
      </c>
      <c r="K14" s="13">
        <v>3</v>
      </c>
      <c r="L14" s="13">
        <v>38</v>
      </c>
      <c r="M14" s="13">
        <v>11</v>
      </c>
      <c r="N14" s="13">
        <v>25</v>
      </c>
      <c r="O14" s="13">
        <v>26</v>
      </c>
      <c r="P14" s="13">
        <f>SUM(I14:O14)</f>
        <v>147</v>
      </c>
      <c r="Q14" s="7">
        <f>TIMEVALUE("0:0:15")*P14</f>
        <v>2.5520833333333333E-2</v>
      </c>
      <c r="R14" s="7"/>
      <c r="S14" s="7">
        <f>H14+Q14-R14</f>
        <v>3.802083333333333E-2</v>
      </c>
      <c r="T14" s="13">
        <v>7</v>
      </c>
    </row>
    <row r="15" spans="1:20" s="3" customFormat="1" ht="30" customHeight="1">
      <c r="A15" s="4"/>
      <c r="B15" s="13">
        <v>4</v>
      </c>
      <c r="C15" s="13" t="s">
        <v>29</v>
      </c>
      <c r="D15" s="13"/>
      <c r="E15" s="26" t="s">
        <v>45</v>
      </c>
      <c r="F15" s="7">
        <v>8.7071759259259252E-2</v>
      </c>
      <c r="G15" s="7">
        <v>7.4571759259259254E-2</v>
      </c>
      <c r="H15" s="7">
        <f>F15-G15</f>
        <v>1.2499999999999997E-2</v>
      </c>
      <c r="I15" s="13">
        <v>12</v>
      </c>
      <c r="J15" s="13">
        <v>14</v>
      </c>
      <c r="K15" s="13">
        <v>19</v>
      </c>
      <c r="L15" s="13">
        <v>36</v>
      </c>
      <c r="M15" s="13">
        <v>6</v>
      </c>
      <c r="N15" s="13">
        <v>30</v>
      </c>
      <c r="O15" s="13">
        <v>49</v>
      </c>
      <c r="P15" s="13">
        <f>SUM(I15:O15)</f>
        <v>166</v>
      </c>
      <c r="Q15" s="7">
        <f>TIMEVALUE("0:0:15")*P15</f>
        <v>2.8819444444444446E-2</v>
      </c>
      <c r="R15" s="7"/>
      <c r="S15" s="7">
        <f>H15+Q15-R15</f>
        <v>4.1319444444444443E-2</v>
      </c>
      <c r="T15" s="13">
        <v>8</v>
      </c>
    </row>
    <row r="16" spans="1:20" s="3" customFormat="1" ht="30" customHeight="1">
      <c r="A16" s="4"/>
      <c r="B16" s="13">
        <v>3</v>
      </c>
      <c r="C16" s="13">
        <v>481</v>
      </c>
      <c r="D16" s="13"/>
      <c r="E16" s="27" t="s">
        <v>44</v>
      </c>
      <c r="F16" s="7">
        <v>5.1423611111111107E-2</v>
      </c>
      <c r="G16" s="7">
        <v>3.892361111111111E-2</v>
      </c>
      <c r="H16" s="7">
        <f>F16-G16</f>
        <v>1.2499999999999997E-2</v>
      </c>
      <c r="I16" s="13">
        <v>75</v>
      </c>
      <c r="J16" s="13">
        <v>14</v>
      </c>
      <c r="K16" s="13">
        <v>59</v>
      </c>
      <c r="L16" s="13">
        <v>45</v>
      </c>
      <c r="M16" s="13">
        <v>20</v>
      </c>
      <c r="N16" s="13">
        <v>48</v>
      </c>
      <c r="O16" s="13">
        <v>43</v>
      </c>
      <c r="P16" s="13">
        <f>SUM(I16:O16)</f>
        <v>304</v>
      </c>
      <c r="Q16" s="7">
        <f>TIMEVALUE("0:0:15")*P16</f>
        <v>5.2777777777777778E-2</v>
      </c>
      <c r="R16" s="7"/>
      <c r="S16" s="7">
        <f>H16+Q16-R16</f>
        <v>6.5277777777777768E-2</v>
      </c>
      <c r="T16" s="13">
        <v>9</v>
      </c>
    </row>
    <row r="17" spans="1:20" s="3" customFormat="1" ht="30" customHeight="1">
      <c r="A17" s="4"/>
      <c r="B17" s="13">
        <v>10</v>
      </c>
      <c r="C17" s="13">
        <v>250</v>
      </c>
      <c r="D17" s="13"/>
      <c r="E17" s="28" t="s">
        <v>51</v>
      </c>
      <c r="F17" s="7">
        <v>3.8391203703703698E-2</v>
      </c>
      <c r="G17" s="7">
        <v>2.5891203703703704E-2</v>
      </c>
      <c r="H17" s="7">
        <f>F17-G17</f>
        <v>1.2499999999999994E-2</v>
      </c>
      <c r="I17" s="13">
        <v>50</v>
      </c>
      <c r="J17" s="13">
        <v>75</v>
      </c>
      <c r="K17" s="13">
        <v>65</v>
      </c>
      <c r="L17" s="13">
        <v>50</v>
      </c>
      <c r="M17" s="13">
        <v>65</v>
      </c>
      <c r="N17" s="13">
        <v>50</v>
      </c>
      <c r="O17" s="13">
        <v>50</v>
      </c>
      <c r="P17" s="13">
        <f>SUM(I17:O17)</f>
        <v>405</v>
      </c>
      <c r="Q17" s="7">
        <f>TIMEVALUE("0:0:15")*P17</f>
        <v>7.03125E-2</v>
      </c>
      <c r="R17" s="7"/>
      <c r="S17" s="7">
        <f>H17+Q17-R17</f>
        <v>8.2812499999999997E-2</v>
      </c>
      <c r="T17" s="13">
        <v>10</v>
      </c>
    </row>
    <row r="18" spans="1:20" s="3" customFormat="1" ht="30" customHeight="1">
      <c r="A18" s="4"/>
      <c r="B18" s="6">
        <v>1</v>
      </c>
      <c r="C18" s="13" t="s">
        <v>40</v>
      </c>
      <c r="D18" s="13"/>
      <c r="E18" s="29" t="s">
        <v>43</v>
      </c>
      <c r="F18" s="7">
        <v>2.1701388888888892E-2</v>
      </c>
      <c r="G18" s="7">
        <v>1.6053240740740739E-2</v>
      </c>
      <c r="H18" s="7">
        <f>F18-G18</f>
        <v>5.6481481481481521E-3</v>
      </c>
      <c r="I18" s="13">
        <v>0</v>
      </c>
      <c r="J18" s="13">
        <v>0</v>
      </c>
      <c r="K18" s="13">
        <v>0</v>
      </c>
      <c r="L18" s="13">
        <v>0</v>
      </c>
      <c r="M18" s="13">
        <v>3</v>
      </c>
      <c r="N18" s="13">
        <v>0</v>
      </c>
      <c r="O18" s="13">
        <v>0</v>
      </c>
      <c r="P18" s="13">
        <f>SUM(I18:O18)</f>
        <v>3</v>
      </c>
      <c r="Q18" s="7">
        <f>TIMEVALUE("0:0:15")*P18</f>
        <v>5.2083333333333333E-4</v>
      </c>
      <c r="R18" s="7"/>
      <c r="S18" s="7">
        <f>H18+Q18-R18</f>
        <v>6.1689814814814854E-3</v>
      </c>
      <c r="T18" s="13" t="s">
        <v>38</v>
      </c>
    </row>
    <row r="19" spans="1:20" s="11" customFormat="1" ht="30" customHeight="1">
      <c r="A19" s="12"/>
      <c r="B19" s="13">
        <v>14</v>
      </c>
      <c r="C19" s="13" t="s">
        <v>35</v>
      </c>
      <c r="D19" s="13"/>
      <c r="E19" s="30" t="s">
        <v>54</v>
      </c>
      <c r="F19" s="7">
        <v>0.10416666666666667</v>
      </c>
      <c r="G19" s="7">
        <v>9.6851851851851856E-2</v>
      </c>
      <c r="H19" s="7">
        <f>F19-G19</f>
        <v>7.3148148148148157E-3</v>
      </c>
      <c r="I19" s="13">
        <v>2</v>
      </c>
      <c r="J19" s="13">
        <v>7</v>
      </c>
      <c r="K19" s="13">
        <v>0</v>
      </c>
      <c r="L19" s="13">
        <v>3</v>
      </c>
      <c r="M19" s="13">
        <v>9</v>
      </c>
      <c r="N19" s="13">
        <v>0</v>
      </c>
      <c r="O19" s="13">
        <v>0</v>
      </c>
      <c r="P19" s="13">
        <f>SUM(I19:O19)</f>
        <v>21</v>
      </c>
      <c r="Q19" s="7">
        <f>TIMEVALUE("0:0:15")*P19</f>
        <v>3.6458333333333334E-3</v>
      </c>
      <c r="R19" s="7"/>
      <c r="S19" s="7">
        <f>H19+Q19-R19</f>
        <v>1.096064814814815E-2</v>
      </c>
      <c r="T19" s="13" t="s">
        <v>38</v>
      </c>
    </row>
    <row r="20" spans="1:20" s="11" customFormat="1" ht="30" customHeight="1">
      <c r="A20" s="12"/>
      <c r="B20" s="13">
        <v>2</v>
      </c>
      <c r="C20" s="13" t="s">
        <v>25</v>
      </c>
      <c r="D20" s="13"/>
      <c r="E20" s="31" t="s">
        <v>43</v>
      </c>
      <c r="F20" s="7">
        <v>3.4328703703703702E-2</v>
      </c>
      <c r="G20" s="7">
        <v>2.1828703703703701E-2</v>
      </c>
      <c r="H20" s="7">
        <f>F20-G20</f>
        <v>1.2500000000000001E-2</v>
      </c>
      <c r="I20" s="13">
        <v>1</v>
      </c>
      <c r="J20" s="13">
        <v>12</v>
      </c>
      <c r="K20" s="13">
        <v>12</v>
      </c>
      <c r="L20" s="13">
        <v>7</v>
      </c>
      <c r="M20" s="13">
        <v>8</v>
      </c>
      <c r="N20" s="13">
        <v>20</v>
      </c>
      <c r="O20" s="13">
        <v>40</v>
      </c>
      <c r="P20" s="13">
        <f>SUM(I20:O20)</f>
        <v>100</v>
      </c>
      <c r="Q20" s="7">
        <f>TIMEVALUE("0:0:15")*P20</f>
        <v>1.7361111111111112E-2</v>
      </c>
      <c r="R20" s="7"/>
      <c r="S20" s="7">
        <f>H20+Q20-R20</f>
        <v>2.9861111111111113E-2</v>
      </c>
      <c r="T20" s="13" t="s">
        <v>38</v>
      </c>
    </row>
    <row r="21" spans="1:20" s="11" customFormat="1" ht="30" customHeight="1">
      <c r="A21" s="12"/>
      <c r="B21" s="13">
        <v>9</v>
      </c>
      <c r="C21" s="13" t="s">
        <v>31</v>
      </c>
      <c r="D21" s="13"/>
      <c r="E21" s="32" t="s">
        <v>50</v>
      </c>
      <c r="F21" s="7">
        <v>2.7141203703703706E-2</v>
      </c>
      <c r="G21" s="7">
        <v>1.4641203703703703E-2</v>
      </c>
      <c r="H21" s="7">
        <f>F21-G21</f>
        <v>1.2500000000000002E-2</v>
      </c>
      <c r="I21" s="13">
        <v>0</v>
      </c>
      <c r="J21" s="13">
        <v>18</v>
      </c>
      <c r="K21" s="13">
        <v>18</v>
      </c>
      <c r="L21" s="13">
        <v>18</v>
      </c>
      <c r="M21" s="13">
        <v>8</v>
      </c>
      <c r="N21" s="13">
        <v>30</v>
      </c>
      <c r="O21" s="13">
        <v>30</v>
      </c>
      <c r="P21" s="13">
        <f>SUM(I21:O21)</f>
        <v>122</v>
      </c>
      <c r="Q21" s="7">
        <f>TIMEVALUE("0:0:15")*P21</f>
        <v>2.1180555555555557E-2</v>
      </c>
      <c r="R21" s="7"/>
      <c r="S21" s="7">
        <f>H21+Q21-R21</f>
        <v>3.3680555555555561E-2</v>
      </c>
      <c r="T21" s="13" t="s">
        <v>38</v>
      </c>
    </row>
    <row r="22" spans="1:20" ht="26.25" hidden="1" customHeight="1">
      <c r="A22" s="9"/>
      <c r="B22" s="6">
        <v>12</v>
      </c>
      <c r="C22" s="6"/>
      <c r="D22" s="6"/>
      <c r="E22" s="6"/>
      <c r="F22" s="7">
        <v>0</v>
      </c>
      <c r="G22" s="7">
        <v>0</v>
      </c>
      <c r="H22" s="7">
        <f t="shared" ref="H22:H30" si="0">F22-G22</f>
        <v>0</v>
      </c>
      <c r="I22" s="6"/>
      <c r="J22" s="6"/>
      <c r="K22" s="6"/>
      <c r="L22" s="6"/>
      <c r="M22" s="6"/>
      <c r="N22" s="6"/>
      <c r="O22" s="6"/>
      <c r="P22" s="6">
        <f t="shared" ref="P22:P30" si="1">SUM(I22:O22)</f>
        <v>0</v>
      </c>
      <c r="Q22" s="7">
        <f t="shared" ref="Q22:Q30" si="2">TIMEVALUE("0:0:15")*P22</f>
        <v>0</v>
      </c>
      <c r="R22" s="7"/>
      <c r="S22" s="7">
        <f t="shared" ref="S22:S30" si="3">H22+Q22-R22</f>
        <v>0</v>
      </c>
      <c r="T22" s="6"/>
    </row>
    <row r="23" spans="1:20" ht="26.25" hidden="1" customHeight="1">
      <c r="A23" s="9"/>
      <c r="B23" s="6">
        <v>13</v>
      </c>
      <c r="C23" s="6"/>
      <c r="D23" s="6"/>
      <c r="E23" s="6"/>
      <c r="F23" s="7">
        <v>0</v>
      </c>
      <c r="G23" s="7">
        <v>0</v>
      </c>
      <c r="H23" s="7">
        <f t="shared" si="0"/>
        <v>0</v>
      </c>
      <c r="I23" s="6"/>
      <c r="J23" s="6"/>
      <c r="K23" s="6"/>
      <c r="L23" s="6"/>
      <c r="M23" s="6"/>
      <c r="N23" s="6"/>
      <c r="O23" s="6"/>
      <c r="P23" s="6">
        <f t="shared" si="1"/>
        <v>0</v>
      </c>
      <c r="Q23" s="7">
        <f t="shared" si="2"/>
        <v>0</v>
      </c>
      <c r="R23" s="7"/>
      <c r="S23" s="7">
        <f t="shared" si="3"/>
        <v>0</v>
      </c>
      <c r="T23" s="6"/>
    </row>
    <row r="24" spans="1:20" ht="26.25" hidden="1" customHeight="1">
      <c r="A24" s="9"/>
      <c r="B24" s="6">
        <v>14</v>
      </c>
      <c r="C24" s="6"/>
      <c r="D24" s="6"/>
      <c r="E24" s="6"/>
      <c r="F24" s="7">
        <v>0</v>
      </c>
      <c r="G24" s="7">
        <v>0</v>
      </c>
      <c r="H24" s="7">
        <f t="shared" si="0"/>
        <v>0</v>
      </c>
      <c r="I24" s="6"/>
      <c r="J24" s="6"/>
      <c r="K24" s="6"/>
      <c r="L24" s="6"/>
      <c r="M24" s="6"/>
      <c r="N24" s="6"/>
      <c r="O24" s="6"/>
      <c r="P24" s="6">
        <f t="shared" si="1"/>
        <v>0</v>
      </c>
      <c r="Q24" s="7">
        <f t="shared" si="2"/>
        <v>0</v>
      </c>
      <c r="R24" s="7"/>
      <c r="S24" s="7">
        <f t="shared" si="3"/>
        <v>0</v>
      </c>
      <c r="T24" s="6"/>
    </row>
    <row r="25" spans="1:20" ht="26.25" hidden="1" customHeight="1">
      <c r="A25" s="9"/>
      <c r="B25" s="6">
        <v>15</v>
      </c>
      <c r="C25" s="6"/>
      <c r="D25" s="6"/>
      <c r="E25" s="6"/>
      <c r="F25" s="7">
        <v>0</v>
      </c>
      <c r="G25" s="7">
        <v>0</v>
      </c>
      <c r="H25" s="7">
        <f t="shared" si="0"/>
        <v>0</v>
      </c>
      <c r="I25" s="6"/>
      <c r="J25" s="6"/>
      <c r="K25" s="6"/>
      <c r="L25" s="6"/>
      <c r="M25" s="6"/>
      <c r="N25" s="6"/>
      <c r="O25" s="6"/>
      <c r="P25" s="6">
        <f t="shared" si="1"/>
        <v>0</v>
      </c>
      <c r="Q25" s="7">
        <f t="shared" si="2"/>
        <v>0</v>
      </c>
      <c r="R25" s="7"/>
      <c r="S25" s="7">
        <f t="shared" si="3"/>
        <v>0</v>
      </c>
      <c r="T25" s="6"/>
    </row>
    <row r="26" spans="1:20" ht="16.5" hidden="1" customHeight="1">
      <c r="A26" s="9"/>
      <c r="B26" s="6">
        <v>23</v>
      </c>
      <c r="C26" s="6"/>
      <c r="D26" s="6"/>
      <c r="E26" s="6"/>
      <c r="F26" s="7"/>
      <c r="G26" s="7"/>
      <c r="H26" s="7">
        <f t="shared" si="0"/>
        <v>0</v>
      </c>
      <c r="I26" s="6"/>
      <c r="J26" s="6"/>
      <c r="K26" s="6"/>
      <c r="L26" s="6"/>
      <c r="M26" s="6"/>
      <c r="N26" s="6"/>
      <c r="O26" s="6"/>
      <c r="P26" s="6">
        <f t="shared" si="1"/>
        <v>0</v>
      </c>
      <c r="Q26" s="7">
        <f t="shared" si="2"/>
        <v>0</v>
      </c>
      <c r="R26" s="7"/>
      <c r="S26" s="7">
        <f t="shared" si="3"/>
        <v>0</v>
      </c>
      <c r="T26" s="6"/>
    </row>
    <row r="27" spans="1:20" ht="16.5" hidden="1" customHeight="1">
      <c r="A27" s="9"/>
      <c r="B27" s="6">
        <v>24</v>
      </c>
      <c r="C27" s="6"/>
      <c r="D27" s="6"/>
      <c r="E27" s="6"/>
      <c r="F27" s="7"/>
      <c r="G27" s="7"/>
      <c r="H27" s="7">
        <f t="shared" si="0"/>
        <v>0</v>
      </c>
      <c r="I27" s="6"/>
      <c r="J27" s="6"/>
      <c r="K27" s="6"/>
      <c r="L27" s="6"/>
      <c r="M27" s="6"/>
      <c r="N27" s="6"/>
      <c r="O27" s="6"/>
      <c r="P27" s="6">
        <f t="shared" si="1"/>
        <v>0</v>
      </c>
      <c r="Q27" s="7">
        <f t="shared" si="2"/>
        <v>0</v>
      </c>
      <c r="R27" s="7"/>
      <c r="S27" s="7">
        <f t="shared" si="3"/>
        <v>0</v>
      </c>
      <c r="T27" s="6"/>
    </row>
    <row r="28" spans="1:20" ht="16.5" hidden="1" customHeight="1">
      <c r="A28" s="9"/>
      <c r="B28" s="6">
        <v>25</v>
      </c>
      <c r="C28" s="6"/>
      <c r="D28" s="6"/>
      <c r="E28" s="6"/>
      <c r="F28" s="7"/>
      <c r="G28" s="7"/>
      <c r="H28" s="7">
        <f t="shared" si="0"/>
        <v>0</v>
      </c>
      <c r="I28" s="6"/>
      <c r="J28" s="6"/>
      <c r="K28" s="6"/>
      <c r="L28" s="6"/>
      <c r="M28" s="6"/>
      <c r="N28" s="6"/>
      <c r="O28" s="6"/>
      <c r="P28" s="6">
        <f t="shared" si="1"/>
        <v>0</v>
      </c>
      <c r="Q28" s="7">
        <f t="shared" si="2"/>
        <v>0</v>
      </c>
      <c r="R28" s="7"/>
      <c r="S28" s="7">
        <f t="shared" si="3"/>
        <v>0</v>
      </c>
      <c r="T28" s="6"/>
    </row>
    <row r="29" spans="1:20" ht="16.5" hidden="1" customHeight="1">
      <c r="A29" s="9"/>
      <c r="B29" s="6">
        <v>26</v>
      </c>
      <c r="C29" s="6"/>
      <c r="D29" s="6"/>
      <c r="E29" s="6"/>
      <c r="F29" s="7"/>
      <c r="G29" s="7"/>
      <c r="H29" s="7">
        <f t="shared" si="0"/>
        <v>0</v>
      </c>
      <c r="I29" s="6"/>
      <c r="J29" s="6"/>
      <c r="K29" s="6"/>
      <c r="L29" s="6"/>
      <c r="M29" s="6"/>
      <c r="N29" s="6"/>
      <c r="O29" s="6"/>
      <c r="P29" s="6">
        <f t="shared" si="1"/>
        <v>0</v>
      </c>
      <c r="Q29" s="7">
        <f t="shared" si="2"/>
        <v>0</v>
      </c>
      <c r="R29" s="7"/>
      <c r="S29" s="7">
        <f t="shared" si="3"/>
        <v>0</v>
      </c>
      <c r="T29" s="6"/>
    </row>
    <row r="30" spans="1:20" ht="16.5" hidden="1" customHeight="1">
      <c r="A30" s="9"/>
      <c r="B30" s="6">
        <v>27</v>
      </c>
      <c r="C30" s="6"/>
      <c r="D30" s="6"/>
      <c r="E30" s="6"/>
      <c r="F30" s="7"/>
      <c r="G30" s="7"/>
      <c r="H30" s="7">
        <f t="shared" si="0"/>
        <v>0</v>
      </c>
      <c r="I30" s="6"/>
      <c r="J30" s="6"/>
      <c r="K30" s="6"/>
      <c r="L30" s="6"/>
      <c r="M30" s="6"/>
      <c r="N30" s="6"/>
      <c r="O30" s="6"/>
      <c r="P30" s="6">
        <f t="shared" si="1"/>
        <v>0</v>
      </c>
      <c r="Q30" s="7">
        <f t="shared" si="2"/>
        <v>0</v>
      </c>
      <c r="R30" s="7"/>
      <c r="S30" s="7">
        <f t="shared" si="3"/>
        <v>0</v>
      </c>
      <c r="T30" s="6"/>
    </row>
    <row r="31" spans="1:20" ht="3" customHeight="1">
      <c r="A31" s="9"/>
      <c r="B31" s="9"/>
      <c r="C31" s="9"/>
      <c r="D31" s="9"/>
      <c r="E31" s="9"/>
      <c r="F31" s="9"/>
      <c r="G31" s="8"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3" customHeight="1">
      <c r="A32" s="9"/>
      <c r="B32" s="9"/>
      <c r="C32" s="9"/>
      <c r="D32" s="9"/>
      <c r="E32" s="9"/>
      <c r="F32" s="9"/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1" customFormat="1" ht="12.75" customHeight="1">
      <c r="A33" s="57" t="s">
        <v>63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" customFormat="1" ht="3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4"/>
      <c r="P34" s="16"/>
      <c r="Q34" s="16"/>
      <c r="R34" s="16"/>
      <c r="S34" s="16"/>
      <c r="T34" s="16"/>
    </row>
    <row r="35" spans="1:20" s="1" customFormat="1" ht="12.75" customHeight="1">
      <c r="A35" s="57" t="s">
        <v>64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</sheetData>
  <sortState ref="A8:T21">
    <sortCondition ref="T8:T21"/>
  </sortState>
  <mergeCells count="20">
    <mergeCell ref="B1:T1"/>
    <mergeCell ref="B3:T3"/>
    <mergeCell ref="B4:T4"/>
    <mergeCell ref="B5:G5"/>
    <mergeCell ref="O5:T5"/>
    <mergeCell ref="S6:S7"/>
    <mergeCell ref="T6:T7"/>
    <mergeCell ref="A33:T33"/>
    <mergeCell ref="A35:T35"/>
    <mergeCell ref="G6:G7"/>
    <mergeCell ref="H6:H7"/>
    <mergeCell ref="I6:O6"/>
    <mergeCell ref="P6:P7"/>
    <mergeCell ref="Q6:Q7"/>
    <mergeCell ref="R6:R7"/>
    <mergeCell ref="B6:B7"/>
    <mergeCell ref="C6:C7"/>
    <mergeCell ref="D6:D7"/>
    <mergeCell ref="E6:E7"/>
    <mergeCell ref="F6:F7"/>
  </mergeCells>
  <pageMargins left="0.13" right="0.16" top="0.14000000000000001" bottom="0.14000000000000001" header="0.12" footer="0.14000000000000001"/>
  <pageSetup paperSize="9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topLeftCell="B1" zoomScale="130" zoomScaleNormal="130" workbookViewId="0">
      <selection activeCell="E19" sqref="E19"/>
    </sheetView>
  </sheetViews>
  <sheetFormatPr defaultRowHeight="12.75"/>
  <cols>
    <col min="1" max="1" width="0.5703125" style="2" hidden="1" customWidth="1"/>
    <col min="2" max="2" width="3.7109375" style="2" customWidth="1"/>
    <col min="3" max="3" width="13" style="2" customWidth="1"/>
    <col min="4" max="4" width="5.5703125" style="2" hidden="1" customWidth="1"/>
    <col min="5" max="5" width="29" style="2" bestFit="1" customWidth="1"/>
    <col min="6" max="6" width="6.85546875" style="2" customWidth="1"/>
    <col min="7" max="7" width="6.7109375" style="2" customWidth="1"/>
    <col min="8" max="8" width="8" style="2" customWidth="1"/>
    <col min="9" max="9" width="6.28515625" style="2" bestFit="1" customWidth="1"/>
    <col min="10" max="10" width="6.42578125" style="2" bestFit="1" customWidth="1"/>
    <col min="11" max="11" width="4.7109375" style="2" bestFit="1" customWidth="1"/>
    <col min="12" max="12" width="7.7109375" style="2" bestFit="1" customWidth="1"/>
    <col min="13" max="13" width="6.7109375" style="2" customWidth="1"/>
    <col min="14" max="14" width="7.140625" style="2" bestFit="1" customWidth="1"/>
    <col min="15" max="15" width="8.5703125" style="2" bestFit="1" customWidth="1"/>
    <col min="16" max="16" width="7.7109375" style="2" customWidth="1"/>
    <col min="17" max="17" width="9" style="2" customWidth="1"/>
    <col min="18" max="18" width="8" style="2" hidden="1" customWidth="1"/>
    <col min="19" max="19" width="8.28515625" style="2" customWidth="1"/>
    <col min="20" max="20" width="5.5703125" style="2" customWidth="1"/>
    <col min="21" max="16384" width="9.140625" style="2"/>
  </cols>
  <sheetData>
    <row r="1" spans="1:20" ht="49.5" customHeight="1">
      <c r="A1" s="10"/>
      <c r="B1" s="62" t="s">
        <v>66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3" customHeight="1">
      <c r="A2" s="1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8.75" customHeight="1">
      <c r="A3" s="10"/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6.5" customHeight="1">
      <c r="A4" s="10"/>
      <c r="B4" s="64" t="s">
        <v>23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2.75" customHeight="1">
      <c r="A5" s="10"/>
      <c r="B5" s="65" t="s">
        <v>24</v>
      </c>
      <c r="C5" s="65"/>
      <c r="D5" s="65"/>
      <c r="E5" s="65"/>
      <c r="F5" s="65"/>
      <c r="G5" s="65"/>
      <c r="H5" s="15"/>
      <c r="I5" s="15"/>
      <c r="J5" s="15"/>
      <c r="K5" s="15"/>
      <c r="L5" s="15"/>
      <c r="M5" s="15"/>
      <c r="N5" s="15"/>
      <c r="O5" s="66" t="s">
        <v>22</v>
      </c>
      <c r="P5" s="66"/>
      <c r="Q5" s="66"/>
      <c r="R5" s="66"/>
      <c r="S5" s="66"/>
      <c r="T5" s="66"/>
    </row>
    <row r="6" spans="1:20" s="3" customFormat="1" ht="12.75" customHeight="1">
      <c r="A6" s="4"/>
      <c r="B6" s="56" t="s">
        <v>1</v>
      </c>
      <c r="C6" s="56" t="s">
        <v>2</v>
      </c>
      <c r="D6" s="60" t="s">
        <v>3</v>
      </c>
      <c r="E6" s="60" t="s">
        <v>21</v>
      </c>
      <c r="F6" s="56" t="s">
        <v>5</v>
      </c>
      <c r="G6" s="56" t="s">
        <v>6</v>
      </c>
      <c r="H6" s="56" t="s">
        <v>7</v>
      </c>
      <c r="I6" s="58" t="s">
        <v>20</v>
      </c>
      <c r="J6" s="59"/>
      <c r="K6" s="59"/>
      <c r="L6" s="59"/>
      <c r="M6" s="59"/>
      <c r="N6" s="59"/>
      <c r="O6" s="59"/>
      <c r="P6" s="60" t="s">
        <v>8</v>
      </c>
      <c r="Q6" s="60" t="s">
        <v>9</v>
      </c>
      <c r="R6" s="56" t="s">
        <v>10</v>
      </c>
      <c r="S6" s="56" t="s">
        <v>11</v>
      </c>
      <c r="T6" s="56" t="s">
        <v>12</v>
      </c>
    </row>
    <row r="7" spans="1:20" s="3" customFormat="1" ht="24.75" customHeight="1">
      <c r="A7" s="4"/>
      <c r="B7" s="56"/>
      <c r="C7" s="56"/>
      <c r="D7" s="61"/>
      <c r="E7" s="61"/>
      <c r="F7" s="56"/>
      <c r="G7" s="56"/>
      <c r="H7" s="56"/>
      <c r="I7" s="5" t="s">
        <v>13</v>
      </c>
      <c r="J7" s="5" t="s">
        <v>14</v>
      </c>
      <c r="K7" s="5" t="s">
        <v>15</v>
      </c>
      <c r="L7" s="5" t="s">
        <v>18</v>
      </c>
      <c r="M7" s="5" t="s">
        <v>19</v>
      </c>
      <c r="N7" s="5" t="s">
        <v>16</v>
      </c>
      <c r="O7" s="5" t="s">
        <v>17</v>
      </c>
      <c r="P7" s="61"/>
      <c r="Q7" s="61"/>
      <c r="R7" s="56"/>
      <c r="S7" s="56"/>
      <c r="T7" s="56"/>
    </row>
    <row r="8" spans="1:20" s="3" customFormat="1" ht="29.25" customHeight="1">
      <c r="A8" s="4"/>
      <c r="B8" s="6">
        <v>8</v>
      </c>
      <c r="C8" s="13">
        <v>538</v>
      </c>
      <c r="D8" s="13"/>
      <c r="E8" s="33" t="s">
        <v>46</v>
      </c>
      <c r="F8" s="7">
        <v>9.975694444444444E-2</v>
      </c>
      <c r="G8" s="7">
        <v>9.3784722222222228E-2</v>
      </c>
      <c r="H8" s="7">
        <f>F8-G8</f>
        <v>5.9722222222222121E-3</v>
      </c>
      <c r="I8" s="13">
        <v>0</v>
      </c>
      <c r="J8" s="13">
        <v>7</v>
      </c>
      <c r="K8" s="13">
        <v>0</v>
      </c>
      <c r="L8" s="13">
        <v>3</v>
      </c>
      <c r="M8" s="13">
        <v>0</v>
      </c>
      <c r="N8" s="13">
        <v>1</v>
      </c>
      <c r="O8" s="13">
        <v>9</v>
      </c>
      <c r="P8" s="13">
        <f>SUM(I8:O8)</f>
        <v>20</v>
      </c>
      <c r="Q8" s="7">
        <f>TIMEVALUE("0:0:15")*P8</f>
        <v>3.4722222222222225E-3</v>
      </c>
      <c r="R8" s="7"/>
      <c r="S8" s="7">
        <f>H8+Q8-R8</f>
        <v>9.4444444444444341E-3</v>
      </c>
      <c r="T8" s="13">
        <v>1</v>
      </c>
    </row>
    <row r="9" spans="1:20" s="3" customFormat="1" ht="29.25" customHeight="1">
      <c r="A9" s="18"/>
      <c r="B9" s="6">
        <v>17</v>
      </c>
      <c r="C9" s="13" t="s">
        <v>33</v>
      </c>
      <c r="D9" s="13"/>
      <c r="E9" s="34" t="s">
        <v>61</v>
      </c>
      <c r="F9" s="7">
        <v>7.9050925925925927E-2</v>
      </c>
      <c r="G9" s="7">
        <v>7.3090277777777782E-2</v>
      </c>
      <c r="H9" s="7">
        <f>F9-G9</f>
        <v>5.9606481481481455E-3</v>
      </c>
      <c r="I9" s="13">
        <v>0</v>
      </c>
      <c r="J9" s="13">
        <v>7</v>
      </c>
      <c r="K9" s="13">
        <v>0</v>
      </c>
      <c r="L9" s="13">
        <v>5</v>
      </c>
      <c r="M9" s="13">
        <v>0</v>
      </c>
      <c r="N9" s="13">
        <v>6</v>
      </c>
      <c r="O9" s="13">
        <v>10</v>
      </c>
      <c r="P9" s="13">
        <f>SUM(I9:O9)</f>
        <v>28</v>
      </c>
      <c r="Q9" s="7">
        <f>TIMEVALUE("0:0:15")*P9</f>
        <v>4.8611111111111112E-3</v>
      </c>
      <c r="R9" s="7"/>
      <c r="S9" s="7">
        <f>H9+Q9-R9</f>
        <v>1.0821759259259257E-2</v>
      </c>
      <c r="T9" s="13">
        <v>2</v>
      </c>
    </row>
    <row r="10" spans="1:20" s="3" customFormat="1" ht="29.25" customHeight="1">
      <c r="A10" s="18"/>
      <c r="B10" s="6">
        <v>12</v>
      </c>
      <c r="C10" s="13">
        <v>261</v>
      </c>
      <c r="D10" s="13"/>
      <c r="E10" s="35" t="s">
        <v>59</v>
      </c>
      <c r="F10" s="7">
        <v>8.3333333333333332E-3</v>
      </c>
      <c r="G10" s="7">
        <v>0</v>
      </c>
      <c r="H10" s="7">
        <f>F10-G10</f>
        <v>8.3333333333333332E-3</v>
      </c>
      <c r="I10" s="13">
        <v>2</v>
      </c>
      <c r="J10" s="13">
        <v>13</v>
      </c>
      <c r="K10" s="13">
        <v>1</v>
      </c>
      <c r="L10" s="13">
        <v>1</v>
      </c>
      <c r="M10" s="13">
        <v>0</v>
      </c>
      <c r="N10" s="13">
        <v>0</v>
      </c>
      <c r="O10" s="13">
        <v>3</v>
      </c>
      <c r="P10" s="13">
        <f>SUM(I10:O10)</f>
        <v>20</v>
      </c>
      <c r="Q10" s="7">
        <f>TIMEVALUE("0:0:15")*P10</f>
        <v>3.4722222222222225E-3</v>
      </c>
      <c r="R10" s="7"/>
      <c r="S10" s="7">
        <f>H10+Q10-R10</f>
        <v>1.1805555555555555E-2</v>
      </c>
      <c r="T10" s="13">
        <v>3</v>
      </c>
    </row>
    <row r="11" spans="1:20" s="3" customFormat="1" ht="29.25" customHeight="1">
      <c r="A11" s="4"/>
      <c r="B11" s="6">
        <v>4</v>
      </c>
      <c r="C11" s="13" t="s">
        <v>26</v>
      </c>
      <c r="D11" s="13"/>
      <c r="E11" s="36" t="s">
        <v>56</v>
      </c>
      <c r="F11" s="7">
        <v>3.9583333333333331E-2</v>
      </c>
      <c r="G11" s="7">
        <v>3.2141203703703707E-2</v>
      </c>
      <c r="H11" s="7">
        <f>F11-G11</f>
        <v>7.4421296296296249E-3</v>
      </c>
      <c r="I11" s="13">
        <v>4</v>
      </c>
      <c r="J11" s="13">
        <v>0</v>
      </c>
      <c r="K11" s="13">
        <v>0</v>
      </c>
      <c r="L11" s="13">
        <v>10</v>
      </c>
      <c r="M11" s="13">
        <v>7</v>
      </c>
      <c r="N11" s="13">
        <v>0</v>
      </c>
      <c r="O11" s="13">
        <v>9</v>
      </c>
      <c r="P11" s="13">
        <f>SUM(I11:O11)</f>
        <v>30</v>
      </c>
      <c r="Q11" s="7">
        <f>TIMEVALUE("0:0:15")*P11</f>
        <v>5.2083333333333339E-3</v>
      </c>
      <c r="R11" s="7"/>
      <c r="S11" s="7">
        <f>H11+Q11-R11</f>
        <v>1.2650462962962959E-2</v>
      </c>
      <c r="T11" s="13">
        <v>4</v>
      </c>
    </row>
    <row r="12" spans="1:20" s="3" customFormat="1" ht="29.25" customHeight="1">
      <c r="A12" s="18"/>
      <c r="B12" s="6">
        <v>20</v>
      </c>
      <c r="C12" s="13" t="s">
        <v>39</v>
      </c>
      <c r="D12" s="13"/>
      <c r="E12" s="37" t="s">
        <v>62</v>
      </c>
      <c r="F12" s="7">
        <v>0.14372685185185186</v>
      </c>
      <c r="G12" s="7">
        <v>0.13479166666666667</v>
      </c>
      <c r="H12" s="7">
        <f>F12-G12</f>
        <v>8.9351851851851849E-3</v>
      </c>
      <c r="I12" s="13">
        <v>1</v>
      </c>
      <c r="J12" s="13">
        <v>2</v>
      </c>
      <c r="K12" s="13">
        <v>4</v>
      </c>
      <c r="L12" s="13">
        <v>9</v>
      </c>
      <c r="M12" s="13">
        <v>1</v>
      </c>
      <c r="N12" s="13">
        <v>12</v>
      </c>
      <c r="O12" s="13">
        <v>6</v>
      </c>
      <c r="P12" s="13">
        <f>SUM(I12:O12)</f>
        <v>35</v>
      </c>
      <c r="Q12" s="7">
        <f>TIMEVALUE("0:0:15")*P12</f>
        <v>6.076388888888889E-3</v>
      </c>
      <c r="R12" s="7"/>
      <c r="S12" s="7">
        <f>H12+Q12-R12</f>
        <v>1.5011574074074073E-2</v>
      </c>
      <c r="T12" s="13">
        <v>5</v>
      </c>
    </row>
    <row r="13" spans="1:20" s="3" customFormat="1" ht="29.25" customHeight="1">
      <c r="A13" s="18"/>
      <c r="B13" s="6">
        <v>15</v>
      </c>
      <c r="C13" s="13">
        <v>381</v>
      </c>
      <c r="D13" s="13"/>
      <c r="E13" s="38" t="s">
        <v>60</v>
      </c>
      <c r="F13" s="7">
        <v>5.8923611111111107E-2</v>
      </c>
      <c r="G13" s="7">
        <v>4.8819444444444443E-2</v>
      </c>
      <c r="H13" s="7">
        <f>F13-G13</f>
        <v>1.0104166666666664E-2</v>
      </c>
      <c r="I13" s="13">
        <v>0</v>
      </c>
      <c r="J13" s="13">
        <v>9</v>
      </c>
      <c r="K13" s="13">
        <v>2</v>
      </c>
      <c r="L13" s="13">
        <v>9</v>
      </c>
      <c r="M13" s="13">
        <v>1</v>
      </c>
      <c r="N13" s="13">
        <v>12</v>
      </c>
      <c r="O13" s="13">
        <v>3</v>
      </c>
      <c r="P13" s="13">
        <f>SUM(I13:O13)</f>
        <v>36</v>
      </c>
      <c r="Q13" s="7">
        <f>TIMEVALUE("0:0:15")*P13</f>
        <v>6.2500000000000003E-3</v>
      </c>
      <c r="R13" s="7"/>
      <c r="S13" s="7">
        <f>H13+Q13-R13</f>
        <v>1.6354166666666663E-2</v>
      </c>
      <c r="T13" s="13">
        <v>6</v>
      </c>
    </row>
    <row r="14" spans="1:20" s="3" customFormat="1" ht="29.25" customHeight="1">
      <c r="A14" s="18"/>
      <c r="B14" s="6">
        <v>16</v>
      </c>
      <c r="C14" s="13" t="s">
        <v>32</v>
      </c>
      <c r="D14" s="13"/>
      <c r="E14" s="39" t="s">
        <v>60</v>
      </c>
      <c r="F14" s="7">
        <v>7.4004629629629629E-2</v>
      </c>
      <c r="G14" s="7">
        <v>6.5451388888888892E-2</v>
      </c>
      <c r="H14" s="7">
        <f>F14-G14</f>
        <v>8.5532407407407363E-3</v>
      </c>
      <c r="I14" s="13">
        <v>0</v>
      </c>
      <c r="J14" s="13">
        <v>25</v>
      </c>
      <c r="K14" s="13">
        <v>0</v>
      </c>
      <c r="L14" s="13">
        <v>6</v>
      </c>
      <c r="M14" s="13">
        <v>8</v>
      </c>
      <c r="N14" s="13">
        <v>1</v>
      </c>
      <c r="O14" s="13">
        <v>6</v>
      </c>
      <c r="P14" s="13">
        <f>SUM(I14:O14)</f>
        <v>46</v>
      </c>
      <c r="Q14" s="7">
        <f>TIMEVALUE("0:0:15")*P14</f>
        <v>7.9861111111111122E-3</v>
      </c>
      <c r="R14" s="7"/>
      <c r="S14" s="7">
        <f>H14+Q14-R14</f>
        <v>1.6539351851851847E-2</v>
      </c>
      <c r="T14" s="13">
        <v>7</v>
      </c>
    </row>
    <row r="15" spans="1:20" s="3" customFormat="1" ht="29.25" customHeight="1">
      <c r="A15" s="18"/>
      <c r="B15" s="6">
        <v>18</v>
      </c>
      <c r="C15" s="13" t="s">
        <v>36</v>
      </c>
      <c r="D15" s="13"/>
      <c r="E15" s="40" t="s">
        <v>61</v>
      </c>
      <c r="F15" s="7">
        <v>0.11104166666666666</v>
      </c>
      <c r="G15" s="7">
        <v>0.10240740740740741</v>
      </c>
      <c r="H15" s="7">
        <f>F15-G15</f>
        <v>8.6342592592592582E-3</v>
      </c>
      <c r="I15" s="13">
        <v>0</v>
      </c>
      <c r="J15" s="13">
        <v>8</v>
      </c>
      <c r="K15" s="13">
        <v>6</v>
      </c>
      <c r="L15" s="13">
        <v>9</v>
      </c>
      <c r="M15" s="13">
        <v>13</v>
      </c>
      <c r="N15" s="13">
        <v>6</v>
      </c>
      <c r="O15" s="13">
        <v>12</v>
      </c>
      <c r="P15" s="13">
        <f>SUM(I15:O15)</f>
        <v>54</v>
      </c>
      <c r="Q15" s="7">
        <f>TIMEVALUE("0:0:15")*P15</f>
        <v>9.3749999999999997E-3</v>
      </c>
      <c r="R15" s="7"/>
      <c r="S15" s="7">
        <f>H15+Q15-R15</f>
        <v>1.800925925925926E-2</v>
      </c>
      <c r="T15" s="13">
        <v>8</v>
      </c>
    </row>
    <row r="16" spans="1:20" s="3" customFormat="1" ht="29.25" customHeight="1">
      <c r="A16" s="18"/>
      <c r="B16" s="6">
        <v>19</v>
      </c>
      <c r="C16" s="13" t="s">
        <v>37</v>
      </c>
      <c r="D16" s="13"/>
      <c r="E16" s="41" t="s">
        <v>61</v>
      </c>
      <c r="F16" s="7">
        <v>0.12195601851851852</v>
      </c>
      <c r="G16" s="7">
        <v>0.11018518518518518</v>
      </c>
      <c r="H16" s="7">
        <f>F16-G16</f>
        <v>1.1770833333333341E-2</v>
      </c>
      <c r="I16" s="13">
        <v>1</v>
      </c>
      <c r="J16" s="13">
        <v>28</v>
      </c>
      <c r="K16" s="13">
        <v>7</v>
      </c>
      <c r="L16" s="13">
        <v>3</v>
      </c>
      <c r="M16" s="13">
        <v>0</v>
      </c>
      <c r="N16" s="13">
        <v>6</v>
      </c>
      <c r="O16" s="13">
        <v>6</v>
      </c>
      <c r="P16" s="13">
        <f>SUM(I16:O16)</f>
        <v>51</v>
      </c>
      <c r="Q16" s="7">
        <f>TIMEVALUE("0:0:15")*P16</f>
        <v>8.8541666666666664E-3</v>
      </c>
      <c r="R16" s="7"/>
      <c r="S16" s="7">
        <f>H16+Q16-R16</f>
        <v>2.0625000000000008E-2</v>
      </c>
      <c r="T16" s="13">
        <v>9</v>
      </c>
    </row>
    <row r="17" spans="1:20" s="3" customFormat="1" ht="29.25" customHeight="1">
      <c r="A17" s="18"/>
      <c r="B17" s="6">
        <v>13</v>
      </c>
      <c r="C17" s="13">
        <v>377</v>
      </c>
      <c r="D17" s="13"/>
      <c r="E17" s="42" t="s">
        <v>50</v>
      </c>
      <c r="F17" s="7">
        <v>1.8287037037037036E-2</v>
      </c>
      <c r="G17" s="7">
        <v>6.3657407407407404E-3</v>
      </c>
      <c r="H17" s="7">
        <f>F17-G17</f>
        <v>1.1921296296296294E-2</v>
      </c>
      <c r="I17" s="13">
        <v>0</v>
      </c>
      <c r="J17" s="13">
        <v>10</v>
      </c>
      <c r="K17" s="13">
        <v>7</v>
      </c>
      <c r="L17" s="13">
        <v>9</v>
      </c>
      <c r="M17" s="13">
        <v>0</v>
      </c>
      <c r="N17" s="13">
        <v>12</v>
      </c>
      <c r="O17" s="13">
        <v>24</v>
      </c>
      <c r="P17" s="13">
        <f>SUM(I17:O17)</f>
        <v>62</v>
      </c>
      <c r="Q17" s="7">
        <f>TIMEVALUE("0:0:15")*P17</f>
        <v>1.0763888888888889E-2</v>
      </c>
      <c r="R17" s="7"/>
      <c r="S17" s="7">
        <f>H17+Q17-R17</f>
        <v>2.2685185185185183E-2</v>
      </c>
      <c r="T17" s="13">
        <v>10</v>
      </c>
    </row>
    <row r="18" spans="1:20" s="3" customFormat="1" ht="29.25" customHeight="1">
      <c r="A18" s="4"/>
      <c r="B18" s="6">
        <v>5</v>
      </c>
      <c r="C18" s="13" t="s">
        <v>27</v>
      </c>
      <c r="D18" s="13"/>
      <c r="E18" s="43" t="s">
        <v>56</v>
      </c>
      <c r="F18" s="7">
        <v>6.2731481481481485E-2</v>
      </c>
      <c r="G18" s="7">
        <v>5.2696759259259263E-2</v>
      </c>
      <c r="H18" s="7">
        <f>F18-G18</f>
        <v>1.0034722222222223E-2</v>
      </c>
      <c r="I18" s="13">
        <v>21</v>
      </c>
      <c r="J18" s="13">
        <v>7</v>
      </c>
      <c r="K18" s="13">
        <v>27</v>
      </c>
      <c r="L18" s="13">
        <v>13</v>
      </c>
      <c r="M18" s="13">
        <v>8</v>
      </c>
      <c r="N18" s="13">
        <v>9</v>
      </c>
      <c r="O18" s="13">
        <v>13</v>
      </c>
      <c r="P18" s="13">
        <f>SUM(I18:O18)</f>
        <v>98</v>
      </c>
      <c r="Q18" s="7">
        <f>TIMEVALUE("0:0:15")*P18</f>
        <v>1.7013888888888891E-2</v>
      </c>
      <c r="R18" s="7"/>
      <c r="S18" s="7">
        <f>H18+Q18-R18</f>
        <v>2.7048611111111114E-2</v>
      </c>
      <c r="T18" s="13">
        <v>11</v>
      </c>
    </row>
    <row r="19" spans="1:20" ht="29.25" customHeight="1">
      <c r="A19" s="12"/>
      <c r="B19" s="6">
        <v>9</v>
      </c>
      <c r="C19" s="13">
        <v>269</v>
      </c>
      <c r="D19" s="13"/>
      <c r="E19" s="44" t="s">
        <v>58</v>
      </c>
      <c r="F19" s="7">
        <v>0.1213425925925926</v>
      </c>
      <c r="G19" s="7">
        <v>0.10884259259259259</v>
      </c>
      <c r="H19" s="7">
        <f>F19-G19</f>
        <v>1.2500000000000011E-2</v>
      </c>
      <c r="I19" s="13">
        <v>1</v>
      </c>
      <c r="J19" s="13">
        <v>26</v>
      </c>
      <c r="K19" s="13">
        <v>19</v>
      </c>
      <c r="L19" s="13">
        <v>12</v>
      </c>
      <c r="M19" s="13">
        <v>12</v>
      </c>
      <c r="N19" s="13">
        <v>23</v>
      </c>
      <c r="O19" s="13">
        <v>26</v>
      </c>
      <c r="P19" s="13">
        <f>SUM(I19:O19)</f>
        <v>119</v>
      </c>
      <c r="Q19" s="7">
        <f>TIMEVALUE("0:0:15")*P19</f>
        <v>2.0659722222222222E-2</v>
      </c>
      <c r="R19" s="7"/>
      <c r="S19" s="7">
        <f>H19+Q19-R19</f>
        <v>3.3159722222222229E-2</v>
      </c>
      <c r="T19" s="13">
        <v>12</v>
      </c>
    </row>
    <row r="20" spans="1:20" ht="29.25" customHeight="1">
      <c r="A20" s="12"/>
      <c r="B20" s="13">
        <v>6</v>
      </c>
      <c r="C20" s="13" t="s">
        <v>28</v>
      </c>
      <c r="D20" s="13"/>
      <c r="E20" s="45" t="s">
        <v>57</v>
      </c>
      <c r="F20" s="7">
        <v>7.6736111111111116E-2</v>
      </c>
      <c r="G20" s="7">
        <v>6.4236111111111105E-2</v>
      </c>
      <c r="H20" s="7">
        <f>F20-G20</f>
        <v>1.2500000000000011E-2</v>
      </c>
      <c r="I20" s="13">
        <v>3</v>
      </c>
      <c r="J20" s="13">
        <v>14</v>
      </c>
      <c r="K20" s="13">
        <v>25</v>
      </c>
      <c r="L20" s="13">
        <v>32</v>
      </c>
      <c r="M20" s="13">
        <v>6</v>
      </c>
      <c r="N20" s="13">
        <v>6</v>
      </c>
      <c r="O20" s="13">
        <v>35</v>
      </c>
      <c r="P20" s="13">
        <f>SUM(I20:O20)</f>
        <v>121</v>
      </c>
      <c r="Q20" s="7">
        <f>TIMEVALUE("0:0:15")*P20</f>
        <v>2.1006944444444446E-2</v>
      </c>
      <c r="R20" s="7"/>
      <c r="S20" s="7">
        <f>H20+Q20-R20</f>
        <v>3.3506944444444457E-2</v>
      </c>
      <c r="T20" s="13">
        <v>13</v>
      </c>
    </row>
    <row r="21" spans="1:20" ht="29.25" customHeight="1">
      <c r="A21" s="12"/>
      <c r="B21" s="13">
        <v>11</v>
      </c>
      <c r="C21" s="13">
        <v>551</v>
      </c>
      <c r="D21" s="13"/>
      <c r="E21" s="46" t="s">
        <v>49</v>
      </c>
      <c r="F21" s="7">
        <v>0.17010416666666664</v>
      </c>
      <c r="G21" s="7">
        <v>0.15760416666666668</v>
      </c>
      <c r="H21" s="7">
        <f>F21-G21</f>
        <v>1.2499999999999956E-2</v>
      </c>
      <c r="I21" s="13">
        <v>1</v>
      </c>
      <c r="J21" s="13">
        <v>18</v>
      </c>
      <c r="K21" s="13">
        <v>15</v>
      </c>
      <c r="L21" s="13">
        <v>43</v>
      </c>
      <c r="M21" s="13">
        <v>0</v>
      </c>
      <c r="N21" s="13">
        <v>27</v>
      </c>
      <c r="O21" s="13">
        <v>50</v>
      </c>
      <c r="P21" s="13">
        <f>SUM(I21:O21)</f>
        <v>154</v>
      </c>
      <c r="Q21" s="7">
        <f>TIMEVALUE("0:0:15")*P21</f>
        <v>2.6736111111111113E-2</v>
      </c>
      <c r="R21" s="7"/>
      <c r="S21" s="7">
        <f>H21+Q21-R21</f>
        <v>3.9236111111111069E-2</v>
      </c>
      <c r="T21" s="13">
        <v>14</v>
      </c>
    </row>
    <row r="22" spans="1:20" ht="29.25" customHeight="1">
      <c r="A22" s="12"/>
      <c r="B22" s="13">
        <v>10</v>
      </c>
      <c r="C22" s="13">
        <v>221</v>
      </c>
      <c r="D22" s="13"/>
      <c r="E22" s="47" t="s">
        <v>47</v>
      </c>
      <c r="F22" s="7">
        <v>0.14834490740740741</v>
      </c>
      <c r="G22" s="7">
        <v>0.13638888888888889</v>
      </c>
      <c r="H22" s="7">
        <f>F22-G22</f>
        <v>1.1956018518518519E-2</v>
      </c>
      <c r="I22" s="13">
        <v>48</v>
      </c>
      <c r="J22" s="13">
        <v>16</v>
      </c>
      <c r="K22" s="13">
        <v>28</v>
      </c>
      <c r="L22" s="13">
        <v>36</v>
      </c>
      <c r="M22" s="13">
        <v>16</v>
      </c>
      <c r="N22" s="13">
        <v>15</v>
      </c>
      <c r="O22" s="13">
        <v>16</v>
      </c>
      <c r="P22" s="13">
        <f>SUM(I22:O22)</f>
        <v>175</v>
      </c>
      <c r="Q22" s="7">
        <f>TIMEVALUE("0:0:15")*P22</f>
        <v>3.0381944444444444E-2</v>
      </c>
      <c r="R22" s="7"/>
      <c r="S22" s="7">
        <f>H22+Q22-R22</f>
        <v>4.2337962962962966E-2</v>
      </c>
      <c r="T22" s="13">
        <v>15</v>
      </c>
    </row>
    <row r="23" spans="1:20" ht="29.25" customHeight="1">
      <c r="A23" s="12"/>
      <c r="B23" s="13">
        <v>7</v>
      </c>
      <c r="C23" s="13">
        <v>378</v>
      </c>
      <c r="D23" s="13"/>
      <c r="E23" s="48" t="s">
        <v>45</v>
      </c>
      <c r="F23" s="7">
        <v>9.5023148148148148E-2</v>
      </c>
      <c r="G23" s="7">
        <v>8.2523148148148151E-2</v>
      </c>
      <c r="H23" s="7">
        <f>F23-G23</f>
        <v>1.2499999999999997E-2</v>
      </c>
      <c r="I23" s="13">
        <v>45</v>
      </c>
      <c r="J23" s="13">
        <v>5</v>
      </c>
      <c r="K23" s="13">
        <v>60</v>
      </c>
      <c r="L23" s="13">
        <v>26</v>
      </c>
      <c r="M23" s="13">
        <v>13</v>
      </c>
      <c r="N23" s="13">
        <v>32</v>
      </c>
      <c r="O23" s="13">
        <v>69</v>
      </c>
      <c r="P23" s="13">
        <f>SUM(I23:O23)</f>
        <v>250</v>
      </c>
      <c r="Q23" s="7">
        <f>TIMEVALUE("0:0:15")*P23</f>
        <v>4.3402777777777776E-2</v>
      </c>
      <c r="R23" s="7"/>
      <c r="S23" s="7">
        <f>H23+Q23-R23</f>
        <v>5.5902777777777773E-2</v>
      </c>
      <c r="T23" s="13">
        <v>16</v>
      </c>
    </row>
    <row r="24" spans="1:20" ht="29.25" customHeight="1">
      <c r="A24" s="17"/>
      <c r="B24" s="13">
        <v>14</v>
      </c>
      <c r="C24" s="13">
        <v>250</v>
      </c>
      <c r="D24" s="13"/>
      <c r="E24" s="49" t="s">
        <v>51</v>
      </c>
      <c r="F24" s="7">
        <v>4.9224537037037032E-2</v>
      </c>
      <c r="G24" s="7">
        <v>3.6724537037037035E-2</v>
      </c>
      <c r="H24" s="7">
        <f>F24-G24</f>
        <v>1.2499999999999997E-2</v>
      </c>
      <c r="I24" s="13">
        <v>65</v>
      </c>
      <c r="J24" s="13">
        <v>81</v>
      </c>
      <c r="K24" s="13">
        <v>53</v>
      </c>
      <c r="L24" s="13">
        <v>50</v>
      </c>
      <c r="M24" s="13">
        <v>50</v>
      </c>
      <c r="N24" s="13">
        <v>53</v>
      </c>
      <c r="O24" s="13">
        <v>41</v>
      </c>
      <c r="P24" s="13">
        <f>SUM(I24:O24)</f>
        <v>393</v>
      </c>
      <c r="Q24" s="7">
        <f>TIMEVALUE("0:0:15")*P24</f>
        <v>6.8229166666666674E-2</v>
      </c>
      <c r="R24" s="7"/>
      <c r="S24" s="7">
        <f>H24+Q24-R24</f>
        <v>8.0729166666666671E-2</v>
      </c>
      <c r="T24" s="13">
        <v>17</v>
      </c>
    </row>
    <row r="25" spans="1:20" ht="29.25" customHeight="1">
      <c r="A25" s="12"/>
      <c r="B25" s="13">
        <v>1</v>
      </c>
      <c r="C25" s="13" t="s">
        <v>40</v>
      </c>
      <c r="D25" s="13"/>
      <c r="E25" s="50" t="s">
        <v>55</v>
      </c>
      <c r="F25" s="7">
        <v>5.4629629629629637E-3</v>
      </c>
      <c r="G25" s="7">
        <v>0</v>
      </c>
      <c r="H25" s="7">
        <f>F25-G25</f>
        <v>5.4629629629629637E-3</v>
      </c>
      <c r="I25" s="13">
        <v>0</v>
      </c>
      <c r="J25" s="13">
        <v>6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>SUM(I25:O25)</f>
        <v>6</v>
      </c>
      <c r="Q25" s="7">
        <f>TIMEVALUE("0:0:15")*P25</f>
        <v>1.0416666666666667E-3</v>
      </c>
      <c r="R25" s="7"/>
      <c r="S25" s="7">
        <f>H25+Q25-R25</f>
        <v>6.5046296296296302E-3</v>
      </c>
      <c r="T25" s="13" t="s">
        <v>38</v>
      </c>
    </row>
    <row r="26" spans="1:20" ht="29.25" customHeight="1">
      <c r="A26" s="12"/>
      <c r="B26" s="13">
        <v>2</v>
      </c>
      <c r="C26" s="13" t="s">
        <v>41</v>
      </c>
      <c r="D26" s="13"/>
      <c r="E26" s="51" t="s">
        <v>55</v>
      </c>
      <c r="F26" s="7">
        <v>9.5370370370370366E-3</v>
      </c>
      <c r="G26" s="7">
        <v>5.115740740740741E-3</v>
      </c>
      <c r="H26" s="7">
        <f>F26-G26</f>
        <v>4.4212962962962956E-3</v>
      </c>
      <c r="I26" s="13">
        <v>0</v>
      </c>
      <c r="J26" s="13">
        <v>0</v>
      </c>
      <c r="K26" s="13">
        <v>0</v>
      </c>
      <c r="L26" s="13">
        <v>1</v>
      </c>
      <c r="M26" s="13">
        <v>0</v>
      </c>
      <c r="N26" s="13">
        <v>0</v>
      </c>
      <c r="O26" s="13">
        <v>0</v>
      </c>
      <c r="P26" s="13">
        <f>SUM(I26:O26)</f>
        <v>1</v>
      </c>
      <c r="Q26" s="7">
        <f>TIMEVALUE("0:0:15")*P26</f>
        <v>1.7361111111111112E-4</v>
      </c>
      <c r="R26" s="7"/>
      <c r="S26" s="7">
        <f>H26+Q26-R26</f>
        <v>4.5949074074074069E-3</v>
      </c>
      <c r="T26" s="13" t="s">
        <v>38</v>
      </c>
    </row>
    <row r="27" spans="1:20" ht="29.25" customHeight="1">
      <c r="A27" s="12"/>
      <c r="B27" s="13">
        <v>3</v>
      </c>
      <c r="C27" s="13" t="s">
        <v>42</v>
      </c>
      <c r="D27" s="13"/>
      <c r="E27" s="52" t="s">
        <v>55</v>
      </c>
      <c r="F27" s="7">
        <v>1.5891203703703703E-2</v>
      </c>
      <c r="G27" s="7">
        <v>1.0277777777777778E-2</v>
      </c>
      <c r="H27" s="7">
        <f>F27-G27</f>
        <v>5.6134259259259245E-3</v>
      </c>
      <c r="I27" s="13">
        <v>0</v>
      </c>
      <c r="J27" s="13">
        <v>1</v>
      </c>
      <c r="K27" s="13">
        <v>0</v>
      </c>
      <c r="L27" s="13">
        <v>1</v>
      </c>
      <c r="M27" s="13">
        <v>0</v>
      </c>
      <c r="N27" s="13">
        <v>0</v>
      </c>
      <c r="O27" s="13">
        <v>0</v>
      </c>
      <c r="P27" s="13">
        <f>SUM(I27:O27)</f>
        <v>2</v>
      </c>
      <c r="Q27" s="7">
        <f>TIMEVALUE("0:0:15")*P27</f>
        <v>3.4722222222222224E-4</v>
      </c>
      <c r="R27" s="7"/>
      <c r="S27" s="7">
        <f>H27+Q27-R27</f>
        <v>5.9606481481481463E-3</v>
      </c>
      <c r="T27" s="13" t="s">
        <v>38</v>
      </c>
    </row>
    <row r="28" spans="1:20" ht="12.75" hidden="1" customHeight="1">
      <c r="A28" s="10"/>
      <c r="B28" s="6">
        <v>12</v>
      </c>
      <c r="C28" s="6"/>
      <c r="D28" s="6"/>
      <c r="E28" s="6"/>
      <c r="F28" s="7">
        <v>0</v>
      </c>
      <c r="G28" s="7">
        <v>0</v>
      </c>
      <c r="H28" s="7">
        <f t="shared" ref="H28:H36" si="0">F28-G28</f>
        <v>0</v>
      </c>
      <c r="I28" s="6"/>
      <c r="J28" s="6"/>
      <c r="K28" s="6"/>
      <c r="L28" s="6"/>
      <c r="M28" s="6"/>
      <c r="N28" s="6"/>
      <c r="O28" s="6"/>
      <c r="P28" s="6">
        <f t="shared" ref="P28:P36" si="1">SUM(I28:O28)</f>
        <v>0</v>
      </c>
      <c r="Q28" s="7">
        <f t="shared" ref="Q28:Q36" si="2">TIMEVALUE("0:0:15")*P28</f>
        <v>0</v>
      </c>
      <c r="R28" s="7"/>
      <c r="S28" s="7">
        <f t="shared" ref="S28:S36" si="3">H28+Q28-R28</f>
        <v>0</v>
      </c>
      <c r="T28" s="6"/>
    </row>
    <row r="29" spans="1:20" ht="12.75" hidden="1" customHeight="1">
      <c r="A29" s="10"/>
      <c r="B29" s="6">
        <v>13</v>
      </c>
      <c r="C29" s="6"/>
      <c r="D29" s="6"/>
      <c r="E29" s="6"/>
      <c r="F29" s="7">
        <v>0</v>
      </c>
      <c r="G29" s="7">
        <v>0</v>
      </c>
      <c r="H29" s="7">
        <f t="shared" si="0"/>
        <v>0</v>
      </c>
      <c r="I29" s="6"/>
      <c r="J29" s="6"/>
      <c r="K29" s="6"/>
      <c r="L29" s="6"/>
      <c r="M29" s="6"/>
      <c r="N29" s="6"/>
      <c r="O29" s="6"/>
      <c r="P29" s="6">
        <f t="shared" si="1"/>
        <v>0</v>
      </c>
      <c r="Q29" s="7">
        <f t="shared" si="2"/>
        <v>0</v>
      </c>
      <c r="R29" s="7"/>
      <c r="S29" s="7">
        <f t="shared" si="3"/>
        <v>0</v>
      </c>
      <c r="T29" s="6"/>
    </row>
    <row r="30" spans="1:20" ht="12.75" hidden="1" customHeight="1">
      <c r="A30" s="10"/>
      <c r="B30" s="6">
        <v>14</v>
      </c>
      <c r="C30" s="6"/>
      <c r="D30" s="6"/>
      <c r="E30" s="6"/>
      <c r="F30" s="7">
        <v>0</v>
      </c>
      <c r="G30" s="7">
        <v>0</v>
      </c>
      <c r="H30" s="7">
        <f t="shared" si="0"/>
        <v>0</v>
      </c>
      <c r="I30" s="6"/>
      <c r="J30" s="6"/>
      <c r="K30" s="6"/>
      <c r="L30" s="6"/>
      <c r="M30" s="6"/>
      <c r="N30" s="6"/>
      <c r="O30" s="6"/>
      <c r="P30" s="6">
        <f t="shared" si="1"/>
        <v>0</v>
      </c>
      <c r="Q30" s="7">
        <f t="shared" si="2"/>
        <v>0</v>
      </c>
      <c r="R30" s="7"/>
      <c r="S30" s="7">
        <f t="shared" si="3"/>
        <v>0</v>
      </c>
      <c r="T30" s="6"/>
    </row>
    <row r="31" spans="1:20" ht="12.75" hidden="1" customHeight="1">
      <c r="A31" s="10"/>
      <c r="B31" s="6">
        <v>15</v>
      </c>
      <c r="C31" s="6"/>
      <c r="D31" s="6"/>
      <c r="E31" s="6"/>
      <c r="F31" s="7">
        <v>0</v>
      </c>
      <c r="G31" s="7">
        <v>0</v>
      </c>
      <c r="H31" s="7">
        <f t="shared" si="0"/>
        <v>0</v>
      </c>
      <c r="I31" s="6"/>
      <c r="J31" s="6"/>
      <c r="K31" s="6"/>
      <c r="L31" s="6"/>
      <c r="M31" s="6"/>
      <c r="N31" s="6"/>
      <c r="O31" s="6"/>
      <c r="P31" s="6">
        <f t="shared" si="1"/>
        <v>0</v>
      </c>
      <c r="Q31" s="7">
        <f t="shared" si="2"/>
        <v>0</v>
      </c>
      <c r="R31" s="7"/>
      <c r="S31" s="7">
        <f t="shared" si="3"/>
        <v>0</v>
      </c>
      <c r="T31" s="6"/>
    </row>
    <row r="32" spans="1:20" ht="12.75" hidden="1" customHeight="1">
      <c r="A32" s="10"/>
      <c r="B32" s="6">
        <v>23</v>
      </c>
      <c r="C32" s="6"/>
      <c r="D32" s="6"/>
      <c r="E32" s="6"/>
      <c r="F32" s="7"/>
      <c r="G32" s="7"/>
      <c r="H32" s="7">
        <f t="shared" si="0"/>
        <v>0</v>
      </c>
      <c r="I32" s="6"/>
      <c r="J32" s="6"/>
      <c r="K32" s="6"/>
      <c r="L32" s="6"/>
      <c r="M32" s="6"/>
      <c r="N32" s="6"/>
      <c r="O32" s="6"/>
      <c r="P32" s="6">
        <f t="shared" si="1"/>
        <v>0</v>
      </c>
      <c r="Q32" s="7">
        <f t="shared" si="2"/>
        <v>0</v>
      </c>
      <c r="R32" s="7"/>
      <c r="S32" s="7">
        <f t="shared" si="3"/>
        <v>0</v>
      </c>
      <c r="T32" s="6"/>
    </row>
    <row r="33" spans="1:20" ht="12.75" hidden="1" customHeight="1">
      <c r="A33" s="10"/>
      <c r="B33" s="6">
        <v>24</v>
      </c>
      <c r="C33" s="6"/>
      <c r="D33" s="6"/>
      <c r="E33" s="6"/>
      <c r="F33" s="7"/>
      <c r="G33" s="7"/>
      <c r="H33" s="7">
        <f t="shared" si="0"/>
        <v>0</v>
      </c>
      <c r="I33" s="6"/>
      <c r="J33" s="6"/>
      <c r="K33" s="6"/>
      <c r="L33" s="6"/>
      <c r="M33" s="6"/>
      <c r="N33" s="6"/>
      <c r="O33" s="6"/>
      <c r="P33" s="6">
        <f t="shared" si="1"/>
        <v>0</v>
      </c>
      <c r="Q33" s="7">
        <f t="shared" si="2"/>
        <v>0</v>
      </c>
      <c r="R33" s="7"/>
      <c r="S33" s="7">
        <f t="shared" si="3"/>
        <v>0</v>
      </c>
      <c r="T33" s="6"/>
    </row>
    <row r="34" spans="1:20" ht="12.75" hidden="1" customHeight="1">
      <c r="A34" s="10"/>
      <c r="B34" s="6">
        <v>25</v>
      </c>
      <c r="C34" s="6"/>
      <c r="D34" s="6"/>
      <c r="E34" s="6"/>
      <c r="F34" s="7"/>
      <c r="G34" s="7"/>
      <c r="H34" s="7">
        <f t="shared" si="0"/>
        <v>0</v>
      </c>
      <c r="I34" s="6"/>
      <c r="J34" s="6"/>
      <c r="K34" s="6"/>
      <c r="L34" s="6"/>
      <c r="M34" s="6"/>
      <c r="N34" s="6"/>
      <c r="O34" s="6"/>
      <c r="P34" s="6">
        <f t="shared" si="1"/>
        <v>0</v>
      </c>
      <c r="Q34" s="7">
        <f t="shared" si="2"/>
        <v>0</v>
      </c>
      <c r="R34" s="7"/>
      <c r="S34" s="7">
        <f t="shared" si="3"/>
        <v>0</v>
      </c>
      <c r="T34" s="6"/>
    </row>
    <row r="35" spans="1:20" ht="12.75" hidden="1" customHeight="1">
      <c r="A35" s="10"/>
      <c r="B35" s="6">
        <v>26</v>
      </c>
      <c r="C35" s="6"/>
      <c r="D35" s="6"/>
      <c r="E35" s="6"/>
      <c r="F35" s="7"/>
      <c r="G35" s="7"/>
      <c r="H35" s="7">
        <f t="shared" si="0"/>
        <v>0</v>
      </c>
      <c r="I35" s="6"/>
      <c r="J35" s="6"/>
      <c r="K35" s="6"/>
      <c r="L35" s="6"/>
      <c r="M35" s="6"/>
      <c r="N35" s="6"/>
      <c r="O35" s="6"/>
      <c r="P35" s="6">
        <f t="shared" si="1"/>
        <v>0</v>
      </c>
      <c r="Q35" s="7">
        <f t="shared" si="2"/>
        <v>0</v>
      </c>
      <c r="R35" s="7"/>
      <c r="S35" s="7">
        <f t="shared" si="3"/>
        <v>0</v>
      </c>
      <c r="T35" s="6"/>
    </row>
    <row r="36" spans="1:20" ht="12.75" hidden="1" customHeight="1">
      <c r="A36" s="10"/>
      <c r="B36" s="6">
        <v>27</v>
      </c>
      <c r="C36" s="6"/>
      <c r="D36" s="6"/>
      <c r="E36" s="6"/>
      <c r="F36" s="7"/>
      <c r="G36" s="7"/>
      <c r="H36" s="7">
        <f t="shared" si="0"/>
        <v>0</v>
      </c>
      <c r="I36" s="6"/>
      <c r="J36" s="6"/>
      <c r="K36" s="6"/>
      <c r="L36" s="6"/>
      <c r="M36" s="6"/>
      <c r="N36" s="6"/>
      <c r="O36" s="6"/>
      <c r="P36" s="6">
        <f t="shared" si="1"/>
        <v>0</v>
      </c>
      <c r="Q36" s="7">
        <f t="shared" si="2"/>
        <v>0</v>
      </c>
      <c r="R36" s="7"/>
      <c r="S36" s="7">
        <f t="shared" si="3"/>
        <v>0</v>
      </c>
      <c r="T36" s="6"/>
    </row>
    <row r="37" spans="1:20" ht="3" customHeight="1">
      <c r="A37" s="10"/>
      <c r="B37" s="10"/>
      <c r="C37" s="10"/>
      <c r="D37" s="10"/>
      <c r="E37" s="10"/>
      <c r="F37" s="10"/>
      <c r="G37" s="8">
        <v>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0"/>
      <c r="B38" s="10"/>
      <c r="C38" s="10"/>
      <c r="D38" s="10"/>
      <c r="E38" s="10"/>
      <c r="F38" s="10"/>
      <c r="G38" s="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s="1" customFormat="1" ht="12.75" customHeight="1">
      <c r="A39" s="57" t="s">
        <v>63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" customFormat="1" ht="3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4"/>
      <c r="P40" s="18"/>
      <c r="Q40" s="18"/>
      <c r="R40" s="18"/>
      <c r="S40" s="18"/>
      <c r="T40" s="18"/>
    </row>
    <row r="41" spans="1:20" s="1" customFormat="1" ht="12.75" customHeight="1">
      <c r="A41" s="57" t="s">
        <v>64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</sheetData>
  <sortState ref="A8:T27">
    <sortCondition ref="T8:T27"/>
  </sortState>
  <mergeCells count="20">
    <mergeCell ref="S6:S7"/>
    <mergeCell ref="T6:T7"/>
    <mergeCell ref="A39:T39"/>
    <mergeCell ref="A41:T41"/>
    <mergeCell ref="G6:G7"/>
    <mergeCell ref="H6:H7"/>
    <mergeCell ref="I6:O6"/>
    <mergeCell ref="P6:P7"/>
    <mergeCell ref="Q6:Q7"/>
    <mergeCell ref="R6:R7"/>
    <mergeCell ref="B6:B7"/>
    <mergeCell ref="C6:C7"/>
    <mergeCell ref="D6:D7"/>
    <mergeCell ref="E6:E7"/>
    <mergeCell ref="F6:F7"/>
    <mergeCell ref="B1:T1"/>
    <mergeCell ref="B3:T3"/>
    <mergeCell ref="B4:T4"/>
    <mergeCell ref="B5:G5"/>
    <mergeCell ref="O5:T5"/>
  </mergeCells>
  <pageMargins left="0.13" right="0.16" top="0.14000000000000001" bottom="0.14000000000000001" header="0.12" footer="0.14000000000000001"/>
  <pageSetup paperSize="9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topLeftCell="B1" zoomScale="115" zoomScaleNormal="115" workbookViewId="0">
      <selection activeCell="Q21" sqref="Q21"/>
    </sheetView>
  </sheetViews>
  <sheetFormatPr defaultRowHeight="12.75"/>
  <cols>
    <col min="1" max="1" width="0.5703125" style="2" hidden="1" customWidth="1"/>
    <col min="2" max="2" width="3.7109375" style="2" customWidth="1"/>
    <col min="3" max="3" width="8.42578125" style="2" customWidth="1"/>
    <col min="4" max="4" width="5.5703125" style="2" hidden="1" customWidth="1"/>
    <col min="5" max="5" width="30.28515625" style="2" bestFit="1" customWidth="1"/>
    <col min="6" max="6" width="8.5703125" style="2" customWidth="1"/>
    <col min="7" max="7" width="8.42578125" style="2" customWidth="1"/>
    <col min="8" max="8" width="11.140625" style="2" customWidth="1"/>
    <col min="9" max="9" width="6.28515625" style="2" bestFit="1" customWidth="1"/>
    <col min="10" max="10" width="6.42578125" style="2" bestFit="1" customWidth="1"/>
    <col min="11" max="11" width="4.7109375" style="2" bestFit="1" customWidth="1"/>
    <col min="12" max="12" width="7.7109375" style="2" bestFit="1" customWidth="1"/>
    <col min="13" max="13" width="6.7109375" style="2" customWidth="1"/>
    <col min="14" max="14" width="7.140625" style="2" bestFit="1" customWidth="1"/>
    <col min="15" max="15" width="8.5703125" style="2" bestFit="1" customWidth="1"/>
    <col min="16" max="16" width="7.140625" style="2" customWidth="1"/>
    <col min="17" max="17" width="8.28515625" style="2" customWidth="1"/>
    <col min="18" max="18" width="8" style="2" hidden="1" customWidth="1"/>
    <col min="19" max="19" width="8.28515625" style="2" customWidth="1"/>
    <col min="20" max="20" width="5.28515625" style="2" customWidth="1"/>
    <col min="21" max="16384" width="9.140625" style="2"/>
  </cols>
  <sheetData>
    <row r="1" spans="1:20" ht="49.5" customHeight="1">
      <c r="A1" s="10"/>
      <c r="B1" s="62" t="s">
        <v>67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3" customHeight="1">
      <c r="A2" s="1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8.75" customHeight="1">
      <c r="A3" s="10"/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6.5" customHeight="1">
      <c r="A4" s="10"/>
      <c r="B4" s="64" t="s">
        <v>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2.75" customHeight="1">
      <c r="A5" s="10"/>
      <c r="B5" s="65" t="s">
        <v>24</v>
      </c>
      <c r="C5" s="65"/>
      <c r="D5" s="65"/>
      <c r="E5" s="65"/>
      <c r="F5" s="65"/>
      <c r="G5" s="65"/>
      <c r="H5" s="15"/>
      <c r="I5" s="15"/>
      <c r="J5" s="15"/>
      <c r="K5" s="15"/>
      <c r="L5" s="15"/>
      <c r="M5" s="15"/>
      <c r="N5" s="15"/>
      <c r="O5" s="66" t="s">
        <v>22</v>
      </c>
      <c r="P5" s="66"/>
      <c r="Q5" s="66"/>
      <c r="R5" s="66"/>
      <c r="S5" s="66"/>
      <c r="T5" s="66"/>
    </row>
    <row r="6" spans="1:20" s="3" customFormat="1" ht="12.75" customHeight="1">
      <c r="A6" s="4"/>
      <c r="B6" s="56" t="s">
        <v>1</v>
      </c>
      <c r="C6" s="56" t="s">
        <v>2</v>
      </c>
      <c r="D6" s="60" t="s">
        <v>3</v>
      </c>
      <c r="E6" s="60" t="s">
        <v>21</v>
      </c>
      <c r="F6" s="56" t="s">
        <v>5</v>
      </c>
      <c r="G6" s="56" t="s">
        <v>6</v>
      </c>
      <c r="H6" s="56" t="s">
        <v>7</v>
      </c>
      <c r="I6" s="58" t="s">
        <v>20</v>
      </c>
      <c r="J6" s="59"/>
      <c r="K6" s="59"/>
      <c r="L6" s="59"/>
      <c r="M6" s="59"/>
      <c r="N6" s="59"/>
      <c r="O6" s="59"/>
      <c r="P6" s="60" t="s">
        <v>8</v>
      </c>
      <c r="Q6" s="60" t="s">
        <v>9</v>
      </c>
      <c r="R6" s="56" t="s">
        <v>10</v>
      </c>
      <c r="S6" s="56" t="s">
        <v>11</v>
      </c>
      <c r="T6" s="56" t="s">
        <v>12</v>
      </c>
    </row>
    <row r="7" spans="1:20" s="3" customFormat="1" ht="24.75" customHeight="1">
      <c r="A7" s="4"/>
      <c r="B7" s="56"/>
      <c r="C7" s="56"/>
      <c r="D7" s="61"/>
      <c r="E7" s="61"/>
      <c r="F7" s="56"/>
      <c r="G7" s="56"/>
      <c r="H7" s="56"/>
      <c r="I7" s="5" t="s">
        <v>13</v>
      </c>
      <c r="J7" s="5" t="s">
        <v>14</v>
      </c>
      <c r="K7" s="5" t="s">
        <v>15</v>
      </c>
      <c r="L7" s="5" t="s">
        <v>18</v>
      </c>
      <c r="M7" s="5" t="s">
        <v>19</v>
      </c>
      <c r="N7" s="5" t="s">
        <v>16</v>
      </c>
      <c r="O7" s="5" t="s">
        <v>17</v>
      </c>
      <c r="P7" s="61"/>
      <c r="Q7" s="61"/>
      <c r="R7" s="56"/>
      <c r="S7" s="56"/>
      <c r="T7" s="56"/>
    </row>
    <row r="8" spans="1:20" s="3" customFormat="1" ht="33.75" customHeight="1">
      <c r="A8" s="4"/>
      <c r="B8" s="6">
        <v>1</v>
      </c>
      <c r="C8" s="13" t="s">
        <v>36</v>
      </c>
      <c r="D8" s="13"/>
      <c r="E8" s="55" t="s">
        <v>61</v>
      </c>
      <c r="F8" s="7">
        <v>0.13449074074074074</v>
      </c>
      <c r="G8" s="7">
        <v>0.12795138888888888</v>
      </c>
      <c r="H8" s="7">
        <f>F8-G8</f>
        <v>6.5393518518518656E-3</v>
      </c>
      <c r="I8" s="13">
        <v>0</v>
      </c>
      <c r="J8" s="13">
        <v>17</v>
      </c>
      <c r="K8" s="13">
        <v>3</v>
      </c>
      <c r="L8" s="13">
        <v>6</v>
      </c>
      <c r="M8" s="13">
        <v>0</v>
      </c>
      <c r="N8" s="13">
        <v>0</v>
      </c>
      <c r="O8" s="13">
        <v>3</v>
      </c>
      <c r="P8" s="13">
        <f>SUM(I8:O8)</f>
        <v>29</v>
      </c>
      <c r="Q8" s="7">
        <f>TIMEVALUE("0:0:15")*P8</f>
        <v>5.0347222222222225E-3</v>
      </c>
      <c r="R8" s="7"/>
      <c r="S8" s="7">
        <f>H8+Q8-R8</f>
        <v>1.1574074074074087E-2</v>
      </c>
      <c r="T8" s="13">
        <v>1</v>
      </c>
    </row>
    <row r="9" spans="1:20" s="11" customFormat="1" ht="33.75" customHeight="1">
      <c r="A9" s="12"/>
      <c r="B9" s="13">
        <v>2</v>
      </c>
      <c r="C9" s="13" t="s">
        <v>33</v>
      </c>
      <c r="D9" s="13"/>
      <c r="E9" s="54" t="s">
        <v>61</v>
      </c>
      <c r="F9" s="7">
        <v>0.12877314814814814</v>
      </c>
      <c r="G9" s="7">
        <v>0.12452546296296296</v>
      </c>
      <c r="H9" s="7">
        <f>F9-G9</f>
        <v>4.2476851851851738E-3</v>
      </c>
      <c r="I9" s="13">
        <v>0</v>
      </c>
      <c r="J9" s="13">
        <v>19</v>
      </c>
      <c r="K9" s="13">
        <v>7</v>
      </c>
      <c r="L9" s="13">
        <v>6</v>
      </c>
      <c r="M9" s="13">
        <v>0</v>
      </c>
      <c r="N9" s="13">
        <v>21</v>
      </c>
      <c r="O9" s="13">
        <v>12</v>
      </c>
      <c r="P9" s="13">
        <f>SUM(I9:O9)</f>
        <v>65</v>
      </c>
      <c r="Q9" s="7">
        <f>TIMEVALUE("0:0:15")*P9</f>
        <v>1.1284722222222222E-2</v>
      </c>
      <c r="R9" s="7"/>
      <c r="S9" s="7">
        <f>H9+Q9-R9</f>
        <v>1.5532407407407396E-2</v>
      </c>
      <c r="T9" s="13">
        <v>2</v>
      </c>
    </row>
    <row r="10" spans="1:20" s="11" customFormat="1" ht="33.75" customHeight="1">
      <c r="A10" s="12"/>
      <c r="B10" s="13">
        <v>3</v>
      </c>
      <c r="C10" s="13">
        <v>551</v>
      </c>
      <c r="D10" s="13"/>
      <c r="E10" s="53" t="s">
        <v>49</v>
      </c>
      <c r="F10" s="7">
        <v>0.15946759259259261</v>
      </c>
      <c r="G10" s="7">
        <v>0.14696759259259259</v>
      </c>
      <c r="H10" s="7">
        <f>F10-G10</f>
        <v>1.2500000000000011E-2</v>
      </c>
      <c r="I10" s="13">
        <v>0</v>
      </c>
      <c r="J10" s="13">
        <v>1</v>
      </c>
      <c r="K10" s="13">
        <v>10</v>
      </c>
      <c r="L10" s="13">
        <v>14</v>
      </c>
      <c r="M10" s="13">
        <v>0</v>
      </c>
      <c r="N10" s="13">
        <v>15</v>
      </c>
      <c r="O10" s="13">
        <v>13</v>
      </c>
      <c r="P10" s="13">
        <f>SUM(I10:O10)</f>
        <v>53</v>
      </c>
      <c r="Q10" s="7">
        <f>TIMEVALUE("0:0:15")*P10</f>
        <v>9.2013888888888892E-3</v>
      </c>
      <c r="R10" s="7"/>
      <c r="S10" s="7">
        <f>H10+Q10-R10</f>
        <v>2.1701388888888902E-2</v>
      </c>
      <c r="T10" s="13">
        <v>3</v>
      </c>
    </row>
    <row r="11" spans="1:20" ht="26.25" hidden="1" customHeight="1">
      <c r="A11" s="10"/>
      <c r="B11" s="6">
        <v>12</v>
      </c>
      <c r="C11" s="6"/>
      <c r="D11" s="6"/>
      <c r="E11" s="6"/>
      <c r="F11" s="7">
        <v>0</v>
      </c>
      <c r="G11" s="7">
        <v>0</v>
      </c>
      <c r="H11" s="7">
        <f t="shared" ref="H11:H19" si="0">F11-G11</f>
        <v>0</v>
      </c>
      <c r="I11" s="6"/>
      <c r="J11" s="6"/>
      <c r="K11" s="6"/>
      <c r="L11" s="6"/>
      <c r="M11" s="6"/>
      <c r="N11" s="6"/>
      <c r="O11" s="6"/>
      <c r="P11" s="6">
        <f t="shared" ref="P11:P19" si="1">SUM(I11:O11)</f>
        <v>0</v>
      </c>
      <c r="Q11" s="7">
        <f t="shared" ref="Q11:Q19" si="2">TIMEVALUE("0:0:15")*P11</f>
        <v>0</v>
      </c>
      <c r="R11" s="7"/>
      <c r="S11" s="7">
        <f t="shared" ref="S11:S19" si="3">H11+Q11-R11</f>
        <v>0</v>
      </c>
      <c r="T11" s="6"/>
    </row>
    <row r="12" spans="1:20" ht="26.25" hidden="1" customHeight="1">
      <c r="A12" s="10"/>
      <c r="B12" s="6">
        <v>13</v>
      </c>
      <c r="C12" s="6"/>
      <c r="D12" s="6"/>
      <c r="E12" s="6"/>
      <c r="F12" s="7">
        <v>0</v>
      </c>
      <c r="G12" s="7">
        <v>0</v>
      </c>
      <c r="H12" s="7">
        <f t="shared" si="0"/>
        <v>0</v>
      </c>
      <c r="I12" s="6"/>
      <c r="J12" s="6"/>
      <c r="K12" s="6"/>
      <c r="L12" s="6"/>
      <c r="M12" s="6"/>
      <c r="N12" s="6"/>
      <c r="O12" s="6"/>
      <c r="P12" s="6">
        <f t="shared" si="1"/>
        <v>0</v>
      </c>
      <c r="Q12" s="7">
        <f t="shared" si="2"/>
        <v>0</v>
      </c>
      <c r="R12" s="7"/>
      <c r="S12" s="7">
        <f t="shared" si="3"/>
        <v>0</v>
      </c>
      <c r="T12" s="6"/>
    </row>
    <row r="13" spans="1:20" ht="26.25" hidden="1" customHeight="1">
      <c r="A13" s="10"/>
      <c r="B13" s="6">
        <v>14</v>
      </c>
      <c r="C13" s="6"/>
      <c r="D13" s="6"/>
      <c r="E13" s="6"/>
      <c r="F13" s="7">
        <v>0</v>
      </c>
      <c r="G13" s="7">
        <v>0</v>
      </c>
      <c r="H13" s="7">
        <f t="shared" si="0"/>
        <v>0</v>
      </c>
      <c r="I13" s="6"/>
      <c r="J13" s="6"/>
      <c r="K13" s="6"/>
      <c r="L13" s="6"/>
      <c r="M13" s="6"/>
      <c r="N13" s="6"/>
      <c r="O13" s="6"/>
      <c r="P13" s="6">
        <f t="shared" si="1"/>
        <v>0</v>
      </c>
      <c r="Q13" s="7">
        <f t="shared" si="2"/>
        <v>0</v>
      </c>
      <c r="R13" s="7"/>
      <c r="S13" s="7">
        <f t="shared" si="3"/>
        <v>0</v>
      </c>
      <c r="T13" s="6"/>
    </row>
    <row r="14" spans="1:20" ht="26.25" hidden="1" customHeight="1">
      <c r="A14" s="10"/>
      <c r="B14" s="6">
        <v>15</v>
      </c>
      <c r="C14" s="6"/>
      <c r="D14" s="6"/>
      <c r="E14" s="6"/>
      <c r="F14" s="7">
        <v>0</v>
      </c>
      <c r="G14" s="7">
        <v>0</v>
      </c>
      <c r="H14" s="7">
        <f t="shared" si="0"/>
        <v>0</v>
      </c>
      <c r="I14" s="6"/>
      <c r="J14" s="6"/>
      <c r="K14" s="6"/>
      <c r="L14" s="6"/>
      <c r="M14" s="6"/>
      <c r="N14" s="6"/>
      <c r="O14" s="6"/>
      <c r="P14" s="6">
        <f t="shared" si="1"/>
        <v>0</v>
      </c>
      <c r="Q14" s="7">
        <f t="shared" si="2"/>
        <v>0</v>
      </c>
      <c r="R14" s="7"/>
      <c r="S14" s="7">
        <f t="shared" si="3"/>
        <v>0</v>
      </c>
      <c r="T14" s="6"/>
    </row>
    <row r="15" spans="1:20" ht="16.5" hidden="1" customHeight="1">
      <c r="A15" s="10"/>
      <c r="B15" s="6">
        <v>23</v>
      </c>
      <c r="C15" s="6"/>
      <c r="D15" s="6"/>
      <c r="E15" s="6"/>
      <c r="F15" s="7"/>
      <c r="G15" s="7"/>
      <c r="H15" s="7">
        <f t="shared" si="0"/>
        <v>0</v>
      </c>
      <c r="I15" s="6"/>
      <c r="J15" s="6"/>
      <c r="K15" s="6"/>
      <c r="L15" s="6"/>
      <c r="M15" s="6"/>
      <c r="N15" s="6"/>
      <c r="O15" s="6"/>
      <c r="P15" s="6">
        <f t="shared" si="1"/>
        <v>0</v>
      </c>
      <c r="Q15" s="7">
        <f t="shared" si="2"/>
        <v>0</v>
      </c>
      <c r="R15" s="7"/>
      <c r="S15" s="7">
        <f t="shared" si="3"/>
        <v>0</v>
      </c>
      <c r="T15" s="6"/>
    </row>
    <row r="16" spans="1:20" ht="16.5" hidden="1" customHeight="1">
      <c r="A16" s="10"/>
      <c r="B16" s="6">
        <v>24</v>
      </c>
      <c r="C16" s="6"/>
      <c r="D16" s="6"/>
      <c r="E16" s="6"/>
      <c r="F16" s="7"/>
      <c r="G16" s="7"/>
      <c r="H16" s="7">
        <f t="shared" si="0"/>
        <v>0</v>
      </c>
      <c r="I16" s="6"/>
      <c r="J16" s="6"/>
      <c r="K16" s="6"/>
      <c r="L16" s="6"/>
      <c r="M16" s="6"/>
      <c r="N16" s="6"/>
      <c r="O16" s="6"/>
      <c r="P16" s="6">
        <f t="shared" si="1"/>
        <v>0</v>
      </c>
      <c r="Q16" s="7">
        <f t="shared" si="2"/>
        <v>0</v>
      </c>
      <c r="R16" s="7"/>
      <c r="S16" s="7">
        <f t="shared" si="3"/>
        <v>0</v>
      </c>
      <c r="T16" s="6"/>
    </row>
    <row r="17" spans="1:20" ht="16.5" hidden="1" customHeight="1">
      <c r="A17" s="10"/>
      <c r="B17" s="6">
        <v>25</v>
      </c>
      <c r="C17" s="6"/>
      <c r="D17" s="6"/>
      <c r="E17" s="6"/>
      <c r="F17" s="7"/>
      <c r="G17" s="7"/>
      <c r="H17" s="7">
        <f t="shared" si="0"/>
        <v>0</v>
      </c>
      <c r="I17" s="6"/>
      <c r="J17" s="6"/>
      <c r="K17" s="6"/>
      <c r="L17" s="6"/>
      <c r="M17" s="6"/>
      <c r="N17" s="6"/>
      <c r="O17" s="6"/>
      <c r="P17" s="6">
        <f t="shared" si="1"/>
        <v>0</v>
      </c>
      <c r="Q17" s="7">
        <f t="shared" si="2"/>
        <v>0</v>
      </c>
      <c r="R17" s="7"/>
      <c r="S17" s="7">
        <f t="shared" si="3"/>
        <v>0</v>
      </c>
      <c r="T17" s="6"/>
    </row>
    <row r="18" spans="1:20" ht="16.5" hidden="1" customHeight="1">
      <c r="A18" s="10"/>
      <c r="B18" s="6">
        <v>26</v>
      </c>
      <c r="C18" s="6"/>
      <c r="D18" s="6"/>
      <c r="E18" s="6"/>
      <c r="F18" s="7"/>
      <c r="G18" s="7"/>
      <c r="H18" s="7">
        <f t="shared" si="0"/>
        <v>0</v>
      </c>
      <c r="I18" s="6"/>
      <c r="J18" s="6"/>
      <c r="K18" s="6"/>
      <c r="L18" s="6"/>
      <c r="M18" s="6"/>
      <c r="N18" s="6"/>
      <c r="O18" s="6"/>
      <c r="P18" s="6">
        <f t="shared" si="1"/>
        <v>0</v>
      </c>
      <c r="Q18" s="7">
        <f t="shared" si="2"/>
        <v>0</v>
      </c>
      <c r="R18" s="7"/>
      <c r="S18" s="7">
        <f t="shared" si="3"/>
        <v>0</v>
      </c>
      <c r="T18" s="6"/>
    </row>
    <row r="19" spans="1:20" ht="16.5" hidden="1" customHeight="1">
      <c r="A19" s="10"/>
      <c r="B19" s="6">
        <v>27</v>
      </c>
      <c r="C19" s="6"/>
      <c r="D19" s="6"/>
      <c r="E19" s="6"/>
      <c r="F19" s="7"/>
      <c r="G19" s="7"/>
      <c r="H19" s="7">
        <f t="shared" si="0"/>
        <v>0</v>
      </c>
      <c r="I19" s="6"/>
      <c r="J19" s="6"/>
      <c r="K19" s="6"/>
      <c r="L19" s="6"/>
      <c r="M19" s="6"/>
      <c r="N19" s="6"/>
      <c r="O19" s="6"/>
      <c r="P19" s="6">
        <f t="shared" si="1"/>
        <v>0</v>
      </c>
      <c r="Q19" s="7">
        <f t="shared" si="2"/>
        <v>0</v>
      </c>
      <c r="R19" s="7"/>
      <c r="S19" s="7">
        <f t="shared" si="3"/>
        <v>0</v>
      </c>
      <c r="T19" s="6"/>
    </row>
    <row r="20" spans="1:20" ht="3" customHeight="1">
      <c r="A20" s="10"/>
      <c r="B20" s="10"/>
      <c r="C20" s="10"/>
      <c r="D20" s="10"/>
      <c r="E20" s="10"/>
      <c r="F20" s="10"/>
      <c r="G20" s="8">
        <v>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0"/>
      <c r="B21" s="10"/>
      <c r="C21" s="10"/>
      <c r="D21" s="10"/>
      <c r="E21" s="10"/>
      <c r="F21" s="10"/>
      <c r="G21" s="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1" customFormat="1" ht="12.75" customHeight="1">
      <c r="A22" s="57" t="s">
        <v>63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s="1" customFormat="1" ht="7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4"/>
      <c r="P23" s="18"/>
      <c r="Q23" s="18"/>
      <c r="R23" s="18"/>
      <c r="S23" s="18"/>
      <c r="T23" s="18"/>
    </row>
    <row r="24" spans="1:20" s="1" customFormat="1" ht="12.75" customHeight="1">
      <c r="A24" s="57" t="s">
        <v>64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</sheetData>
  <sortState ref="C8:T10">
    <sortCondition ref="T8:T10"/>
  </sortState>
  <mergeCells count="20">
    <mergeCell ref="S6:S7"/>
    <mergeCell ref="T6:T7"/>
    <mergeCell ref="A22:T22"/>
    <mergeCell ref="A24:T24"/>
    <mergeCell ref="G6:G7"/>
    <mergeCell ref="H6:H7"/>
    <mergeCell ref="I6:O6"/>
    <mergeCell ref="P6:P7"/>
    <mergeCell ref="Q6:Q7"/>
    <mergeCell ref="R6:R7"/>
    <mergeCell ref="B6:B7"/>
    <mergeCell ref="C6:C7"/>
    <mergeCell ref="D6:D7"/>
    <mergeCell ref="E6:E7"/>
    <mergeCell ref="F6:F7"/>
    <mergeCell ref="B1:T1"/>
    <mergeCell ref="B3:T3"/>
    <mergeCell ref="B4:T4"/>
    <mergeCell ref="B5:G5"/>
    <mergeCell ref="O5:T5"/>
  </mergeCells>
  <pageMargins left="0.13" right="0.16" top="0.14000000000000001" bottom="0.14000000000000001" header="0.12" footer="0.14000000000000001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сводный полоса (1гр)</vt:lpstr>
      <vt:lpstr>сводный полоса (2гр) </vt:lpstr>
      <vt:lpstr>сводный полоса (3гр) </vt:lpstr>
    </vt:vector>
  </TitlesOfParts>
  <Company>Лицей № 384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sergey</cp:lastModifiedBy>
  <cp:lastPrinted>2018-12-02T17:01:58Z</cp:lastPrinted>
  <dcterms:created xsi:type="dcterms:W3CDTF">2012-12-08T18:56:18Z</dcterms:created>
  <dcterms:modified xsi:type="dcterms:W3CDTF">2018-12-02T17:02:04Z</dcterms:modified>
</cp:coreProperties>
</file>