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55" yWindow="15" windowWidth="15600" windowHeight="12330"/>
  </bookViews>
  <sheets>
    <sheet name="сводный полоса (1гр)" sheetId="10" r:id="rId1"/>
    <sheet name="сводный полоса (2гр) " sheetId="11" r:id="rId2"/>
    <sheet name="сводный полоса (3гр) " sheetId="12" r:id="rId3"/>
  </sheets>
  <calcPr calcId="125725"/>
</workbook>
</file>

<file path=xl/calcChain.xml><?xml version="1.0" encoding="utf-8"?>
<calcChain xmlns="http://schemas.openxmlformats.org/spreadsheetml/2006/main">
  <c r="H10" i="10"/>
  <c r="H12" i="11"/>
  <c r="H10"/>
  <c r="H16"/>
  <c r="Q22" i="12"/>
  <c r="P22"/>
  <c r="H22"/>
  <c r="P21"/>
  <c r="Q21" s="1"/>
  <c r="H21"/>
  <c r="Q20"/>
  <c r="P20"/>
  <c r="H20"/>
  <c r="Q19"/>
  <c r="P19"/>
  <c r="H19"/>
  <c r="P18"/>
  <c r="Q18" s="1"/>
  <c r="H18"/>
  <c r="P17"/>
  <c r="Q17" s="1"/>
  <c r="H17"/>
  <c r="P16"/>
  <c r="Q16" s="1"/>
  <c r="H16"/>
  <c r="P15"/>
  <c r="Q15" s="1"/>
  <c r="H15"/>
  <c r="P14"/>
  <c r="Q14" s="1"/>
  <c r="H14"/>
  <c r="P13"/>
  <c r="Q13" s="1"/>
  <c r="H13"/>
  <c r="P11"/>
  <c r="Q11" s="1"/>
  <c r="H11"/>
  <c r="P9"/>
  <c r="Q9" s="1"/>
  <c r="H9"/>
  <c r="P10"/>
  <c r="Q10" s="1"/>
  <c r="H10"/>
  <c r="P12"/>
  <c r="Q12" s="1"/>
  <c r="H12"/>
  <c r="P8"/>
  <c r="Q8" s="1"/>
  <c r="H8"/>
  <c r="P29" i="11"/>
  <c r="Q29" s="1"/>
  <c r="H29"/>
  <c r="P28"/>
  <c r="Q28" s="1"/>
  <c r="S28" s="1"/>
  <c r="H28"/>
  <c r="P27"/>
  <c r="Q27" s="1"/>
  <c r="H27"/>
  <c r="P26"/>
  <c r="Q26" s="1"/>
  <c r="H26"/>
  <c r="P25"/>
  <c r="Q25" s="1"/>
  <c r="S25" s="1"/>
  <c r="H25"/>
  <c r="P24"/>
  <c r="Q24" s="1"/>
  <c r="S24" s="1"/>
  <c r="H24"/>
  <c r="P23"/>
  <c r="Q23" s="1"/>
  <c r="H23"/>
  <c r="P22"/>
  <c r="Q22" s="1"/>
  <c r="H22"/>
  <c r="P21"/>
  <c r="Q21" s="1"/>
  <c r="S21" s="1"/>
  <c r="H21"/>
  <c r="P19"/>
  <c r="Q19" s="1"/>
  <c r="S19" s="1"/>
  <c r="H19"/>
  <c r="P20"/>
  <c r="Q20" s="1"/>
  <c r="H20"/>
  <c r="P8"/>
  <c r="Q8" s="1"/>
  <c r="H8"/>
  <c r="P18"/>
  <c r="Q18" s="1"/>
  <c r="H18"/>
  <c r="P17"/>
  <c r="Q17" s="1"/>
  <c r="H17"/>
  <c r="P15"/>
  <c r="Q15" s="1"/>
  <c r="H15"/>
  <c r="P13"/>
  <c r="Q13" s="1"/>
  <c r="H13"/>
  <c r="P11"/>
  <c r="Q11" s="1"/>
  <c r="H11"/>
  <c r="P9"/>
  <c r="Q9" s="1"/>
  <c r="H9"/>
  <c r="P10"/>
  <c r="Q10" s="1"/>
  <c r="P12"/>
  <c r="Q12" s="1"/>
  <c r="P14"/>
  <c r="Q14" s="1"/>
  <c r="P16"/>
  <c r="Q16" s="1"/>
  <c r="H9" i="10"/>
  <c r="P28"/>
  <c r="Q28" s="1"/>
  <c r="H28"/>
  <c r="P27"/>
  <c r="Q27" s="1"/>
  <c r="H27"/>
  <c r="P26"/>
  <c r="Q26" s="1"/>
  <c r="H26"/>
  <c r="P25"/>
  <c r="Q25" s="1"/>
  <c r="H25"/>
  <c r="Q24"/>
  <c r="P24"/>
  <c r="H24"/>
  <c r="Q23"/>
  <c r="P23"/>
  <c r="H23"/>
  <c r="P22"/>
  <c r="Q22" s="1"/>
  <c r="H22"/>
  <c r="Q21"/>
  <c r="P21"/>
  <c r="H21"/>
  <c r="P20"/>
  <c r="Q20" s="1"/>
  <c r="H20"/>
  <c r="P19"/>
  <c r="Q19" s="1"/>
  <c r="H19"/>
  <c r="P16"/>
  <c r="Q16" s="1"/>
  <c r="H16"/>
  <c r="P15"/>
  <c r="Q15" s="1"/>
  <c r="H15"/>
  <c r="P9"/>
  <c r="Q9" s="1"/>
  <c r="P10"/>
  <c r="Q10" s="1"/>
  <c r="P14"/>
  <c r="Q14" s="1"/>
  <c r="H14"/>
  <c r="P17"/>
  <c r="Q17" s="1"/>
  <c r="H17"/>
  <c r="P11"/>
  <c r="Q11" s="1"/>
  <c r="H11"/>
  <c r="P12"/>
  <c r="Q12" s="1"/>
  <c r="H12"/>
  <c r="P13"/>
  <c r="Q13" s="1"/>
  <c r="H13"/>
  <c r="P8"/>
  <c r="Q8" s="1"/>
  <c r="H8"/>
  <c r="P18"/>
  <c r="Q18" s="1"/>
  <c r="H18"/>
  <c r="S15" i="12" l="1"/>
  <c r="S20"/>
  <c r="S17"/>
  <c r="S18"/>
  <c r="S14"/>
  <c r="S22"/>
  <c r="S21"/>
  <c r="S22" i="11"/>
  <c r="S26"/>
  <c r="S16" i="12"/>
  <c r="S19"/>
  <c r="S20" i="11"/>
  <c r="S23"/>
  <c r="S27"/>
  <c r="S8"/>
  <c r="S18"/>
  <c r="S17"/>
  <c r="S13" i="12"/>
  <c r="S15" i="11"/>
  <c r="S11" i="12"/>
  <c r="S13" i="11"/>
  <c r="S11"/>
  <c r="S9"/>
  <c r="S9" i="12"/>
  <c r="S10"/>
  <c r="S12"/>
  <c r="S8"/>
  <c r="S10" i="11"/>
  <c r="S12"/>
  <c r="S14"/>
  <c r="S16"/>
  <c r="S29"/>
  <c r="S20" i="10"/>
  <c r="S28"/>
  <c r="S21"/>
  <c r="S26"/>
  <c r="S23"/>
  <c r="S22"/>
  <c r="S25"/>
  <c r="S27"/>
  <c r="S24"/>
  <c r="S19"/>
  <c r="S16"/>
  <c r="S15"/>
  <c r="S9"/>
  <c r="S10"/>
  <c r="S14"/>
  <c r="S17"/>
  <c r="S11"/>
  <c r="S12"/>
  <c r="S13"/>
  <c r="S8"/>
  <c r="S18"/>
</calcChain>
</file>

<file path=xl/sharedStrings.xml><?xml version="1.0" encoding="utf-8"?>
<sst xmlns="http://schemas.openxmlformats.org/spreadsheetml/2006/main" count="147" uniqueCount="73">
  <si>
    <t>1 возрастная группа</t>
  </si>
  <si>
    <t>№ п/п</t>
  </si>
  <si>
    <t>ОУ</t>
  </si>
  <si>
    <t>Район</t>
  </si>
  <si>
    <t>Сводно-итоговый протокол</t>
  </si>
  <si>
    <t>Время финиша</t>
  </si>
  <si>
    <t>Время старта</t>
  </si>
  <si>
    <t>Общее время на дистанции</t>
  </si>
  <si>
    <t>Сумма штрафов</t>
  </si>
  <si>
    <t>Штрафное время</t>
  </si>
  <si>
    <t xml:space="preserve">Отсечка </t>
  </si>
  <si>
    <t xml:space="preserve">Итоговый результат </t>
  </si>
  <si>
    <t>Место</t>
  </si>
  <si>
    <t>подъем</t>
  </si>
  <si>
    <t>траверс</t>
  </si>
  <si>
    <t>спуск</t>
  </si>
  <si>
    <t>паралель</t>
  </si>
  <si>
    <t>спуск по наклонной</t>
  </si>
  <si>
    <t>бревно маятниом</t>
  </si>
  <si>
    <t>бабочка</t>
  </si>
  <si>
    <t>Этапы (штрафы)</t>
  </si>
  <si>
    <t xml:space="preserve">ФИО руководителя </t>
  </si>
  <si>
    <t xml:space="preserve">ГБОУ лицей № 384 Кировского района СПб </t>
  </si>
  <si>
    <t>17 декабря 2017 года</t>
  </si>
  <si>
    <t>2 возрастная группа</t>
  </si>
  <si>
    <t>3 возрастная группа</t>
  </si>
  <si>
    <t>ГБОУ лицей № 378</t>
  </si>
  <si>
    <t>Матевося М.В.    Айбятова Н.А.</t>
  </si>
  <si>
    <t>Гузо В.Ю.</t>
  </si>
  <si>
    <t>Григорьева Ж.В.</t>
  </si>
  <si>
    <t>ГБОУ лицей № 393</t>
  </si>
  <si>
    <t>Ермолаева Е.О.</t>
  </si>
  <si>
    <t>ГБОУ СОШ № 221</t>
  </si>
  <si>
    <t>ГБОУ гимназия № 261</t>
  </si>
  <si>
    <t>ГБОУ СОШ № 381</t>
  </si>
  <si>
    <t>ГБОУ СОШ № 585</t>
  </si>
  <si>
    <t>ГБОУ СОШ № 538</t>
  </si>
  <si>
    <t xml:space="preserve"> ГБОУ СОШ № 608</t>
  </si>
  <si>
    <t>ГБОУ СОШ № 269</t>
  </si>
  <si>
    <t xml:space="preserve"> ГБОУ лицей № 384-1</t>
  </si>
  <si>
    <t xml:space="preserve"> ГБОУ лицей № 384-2</t>
  </si>
  <si>
    <t>Клюйков С.Е.
Пономарева И.А.</t>
  </si>
  <si>
    <t>Волик Н.С.</t>
  </si>
  <si>
    <t>Шавкунтаев Т.К.</t>
  </si>
  <si>
    <t>Нестерова Е.Г.</t>
  </si>
  <si>
    <t xml:space="preserve"> ГБОУ лицей № 389</t>
  </si>
  <si>
    <t>Чипкус И.В.</t>
  </si>
  <si>
    <t>Мальсагов А.И.</t>
  </si>
  <si>
    <t>Гуторева М.В.</t>
  </si>
  <si>
    <t>ГБОУ СОШ №  493-3</t>
  </si>
  <si>
    <t xml:space="preserve"> ГБОУ СОШ № 493-4</t>
  </si>
  <si>
    <t>ГБОУ СОШ №  493-1</t>
  </si>
  <si>
    <t>ГБОУ СОШ №  493-2</t>
  </si>
  <si>
    <t>ГБОУ СОШ №  221</t>
  </si>
  <si>
    <t>ГБОУ СОШ №  377</t>
  </si>
  <si>
    <t>ГБОУ СОШ № 551</t>
  </si>
  <si>
    <t>ГБОУ СОШ №  585</t>
  </si>
  <si>
    <t>ГБОУ СОШ №  538</t>
  </si>
  <si>
    <t>ГБОУ лицей №  387</t>
  </si>
  <si>
    <t>ГБОУ лицей № 384-2</t>
  </si>
  <si>
    <t>Герасимова О.А. Чистякова Т.И.</t>
  </si>
  <si>
    <t xml:space="preserve">Чистякова Т.И. Герасимова О.А. </t>
  </si>
  <si>
    <t>Шпак В.О.</t>
  </si>
  <si>
    <t xml:space="preserve">Антропова К.А. </t>
  </si>
  <si>
    <t>Чупров Р.С.</t>
  </si>
  <si>
    <t>Воробьева М.Б.</t>
  </si>
  <si>
    <t>Тукало В.А</t>
  </si>
  <si>
    <t>Герасимов Е.В.</t>
  </si>
  <si>
    <t>Главный судья соревнований ________________________/Герасимов Е.В./</t>
  </si>
  <si>
    <t>Главный секретарь соревнований _________________________/Гичко К.С./</t>
  </si>
  <si>
    <t>в/к</t>
  </si>
  <si>
    <t>ГБОУ СОШ №  493-4</t>
  </si>
  <si>
    <t xml:space="preserve">Командные соревнования Кировского района "Техника пешеходного туризма-2017"                                                                                             в условиях спортивного зала </t>
  </si>
</sst>
</file>

<file path=xl/styles.xml><?xml version="1.0" encoding="utf-8"?>
<styleSheet xmlns="http://schemas.openxmlformats.org/spreadsheetml/2006/main">
  <numFmts count="1">
    <numFmt numFmtId="164" formatCode="[h]:mm:ss;@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67235</xdr:colOff>
      <xdr:row>0</xdr:row>
      <xdr:rowOff>22411</xdr:rowOff>
    </xdr:from>
    <xdr:to>
      <xdr:col>4</xdr:col>
      <xdr:colOff>47625</xdr:colOff>
      <xdr:row>3</xdr:row>
      <xdr:rowOff>168087</xdr:rowOff>
    </xdr:to>
    <xdr:pic>
      <xdr:nvPicPr>
        <xdr:cNvPr id="3" name="Рисунок 4" descr="ТПТ 17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35" y="22411"/>
          <a:ext cx="1141456" cy="1052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67235</xdr:colOff>
      <xdr:row>0</xdr:row>
      <xdr:rowOff>22411</xdr:rowOff>
    </xdr:from>
    <xdr:to>
      <xdr:col>2</xdr:col>
      <xdr:colOff>960224</xdr:colOff>
      <xdr:row>3</xdr:row>
      <xdr:rowOff>168087</xdr:rowOff>
    </xdr:to>
    <xdr:pic>
      <xdr:nvPicPr>
        <xdr:cNvPr id="2" name="Рисунок 4" descr="ТПТ 17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35" y="22411"/>
          <a:ext cx="1142441" cy="1050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67235</xdr:colOff>
      <xdr:row>0</xdr:row>
      <xdr:rowOff>22411</xdr:rowOff>
    </xdr:from>
    <xdr:to>
      <xdr:col>4</xdr:col>
      <xdr:colOff>331305</xdr:colOff>
      <xdr:row>3</xdr:row>
      <xdr:rowOff>168087</xdr:rowOff>
    </xdr:to>
    <xdr:pic>
      <xdr:nvPicPr>
        <xdr:cNvPr id="2" name="Рисунок 4" descr="ТПТ 17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35" y="22411"/>
          <a:ext cx="1142441" cy="1050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topLeftCell="B1" zoomScale="85" zoomScaleNormal="85" workbookViewId="0">
      <selection activeCell="AC14" sqref="AC14"/>
    </sheetView>
  </sheetViews>
  <sheetFormatPr defaultRowHeight="12.75"/>
  <cols>
    <col min="1" max="1" width="0.5703125" style="2" hidden="1" customWidth="1"/>
    <col min="2" max="2" width="3.7109375" style="2" customWidth="1"/>
    <col min="3" max="3" width="13.7109375" style="2" customWidth="1"/>
    <col min="4" max="4" width="5.5703125" style="2" hidden="1" customWidth="1"/>
    <col min="5" max="5" width="15.85546875" style="2" bestFit="1" customWidth="1"/>
    <col min="6" max="6" width="8.28515625" style="2" customWidth="1"/>
    <col min="7" max="7" width="7.28515625" style="2" customWidth="1"/>
    <col min="8" max="8" width="9.28515625" style="2" customWidth="1"/>
    <col min="9" max="9" width="6.28515625" style="2" bestFit="1" customWidth="1"/>
    <col min="10" max="10" width="6.42578125" style="2" bestFit="1" customWidth="1"/>
    <col min="11" max="11" width="4.7109375" style="2" bestFit="1" customWidth="1"/>
    <col min="12" max="12" width="7.7109375" style="2" bestFit="1" customWidth="1"/>
    <col min="13" max="13" width="6.7109375" style="2" customWidth="1"/>
    <col min="14" max="14" width="7.7109375" style="2" bestFit="1" customWidth="1"/>
    <col min="15" max="15" width="8.5703125" style="2" bestFit="1" customWidth="1"/>
    <col min="16" max="16" width="7.7109375" style="2" customWidth="1"/>
    <col min="17" max="17" width="9" style="2" customWidth="1"/>
    <col min="18" max="18" width="7.7109375" style="2" bestFit="1" customWidth="1"/>
    <col min="19" max="19" width="9.85546875" style="2" customWidth="1"/>
    <col min="20" max="20" width="6" style="2" bestFit="1" customWidth="1"/>
    <col min="21" max="16384" width="9.140625" style="2"/>
  </cols>
  <sheetData>
    <row r="1" spans="1:20" ht="49.5" customHeight="1">
      <c r="A1" s="9"/>
      <c r="B1" s="29" t="s">
        <v>72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3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8.75">
      <c r="A3" s="9"/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6.5" customHeight="1">
      <c r="A4" s="9"/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>
      <c r="A5" s="9"/>
      <c r="B5" s="32" t="s">
        <v>23</v>
      </c>
      <c r="C5" s="32"/>
      <c r="D5" s="32"/>
      <c r="E5" s="32"/>
      <c r="F5" s="32"/>
      <c r="G5" s="32"/>
      <c r="H5" s="9"/>
      <c r="I5" s="9"/>
      <c r="J5" s="9"/>
      <c r="K5" s="9"/>
      <c r="L5" s="9"/>
      <c r="M5" s="9"/>
      <c r="N5" s="9"/>
      <c r="O5" s="33" t="s">
        <v>22</v>
      </c>
      <c r="P5" s="33"/>
      <c r="Q5" s="33"/>
      <c r="R5" s="33"/>
      <c r="S5" s="33"/>
      <c r="T5" s="33"/>
    </row>
    <row r="6" spans="1:20" s="3" customFormat="1" ht="12.75" customHeight="1">
      <c r="A6" s="4"/>
      <c r="B6" s="23" t="s">
        <v>1</v>
      </c>
      <c r="C6" s="23" t="s">
        <v>2</v>
      </c>
      <c r="D6" s="27" t="s">
        <v>3</v>
      </c>
      <c r="E6" s="27" t="s">
        <v>21</v>
      </c>
      <c r="F6" s="23" t="s">
        <v>5</v>
      </c>
      <c r="G6" s="23" t="s">
        <v>6</v>
      </c>
      <c r="H6" s="23" t="s">
        <v>7</v>
      </c>
      <c r="I6" s="25" t="s">
        <v>20</v>
      </c>
      <c r="J6" s="26"/>
      <c r="K6" s="26"/>
      <c r="L6" s="26"/>
      <c r="M6" s="26"/>
      <c r="N6" s="26"/>
      <c r="O6" s="26"/>
      <c r="P6" s="27" t="s">
        <v>8</v>
      </c>
      <c r="Q6" s="27" t="s">
        <v>9</v>
      </c>
      <c r="R6" s="23" t="s">
        <v>10</v>
      </c>
      <c r="S6" s="23" t="s">
        <v>11</v>
      </c>
      <c r="T6" s="23" t="s">
        <v>12</v>
      </c>
    </row>
    <row r="7" spans="1:20" s="3" customFormat="1" ht="24.75" customHeight="1">
      <c r="A7" s="4"/>
      <c r="B7" s="23"/>
      <c r="C7" s="23"/>
      <c r="D7" s="28"/>
      <c r="E7" s="28"/>
      <c r="F7" s="23"/>
      <c r="G7" s="23"/>
      <c r="H7" s="23"/>
      <c r="I7" s="5" t="s">
        <v>13</v>
      </c>
      <c r="J7" s="5" t="s">
        <v>14</v>
      </c>
      <c r="K7" s="5" t="s">
        <v>15</v>
      </c>
      <c r="L7" s="5" t="s">
        <v>18</v>
      </c>
      <c r="M7" s="5" t="s">
        <v>19</v>
      </c>
      <c r="N7" s="5" t="s">
        <v>16</v>
      </c>
      <c r="O7" s="5" t="s">
        <v>17</v>
      </c>
      <c r="P7" s="28"/>
      <c r="Q7" s="28"/>
      <c r="R7" s="23"/>
      <c r="S7" s="23"/>
      <c r="T7" s="23"/>
    </row>
    <row r="8" spans="1:20" s="3" customFormat="1" ht="30" customHeight="1">
      <c r="A8" s="4"/>
      <c r="B8" s="6">
        <v>1</v>
      </c>
      <c r="C8" s="15" t="s">
        <v>36</v>
      </c>
      <c r="D8" s="6"/>
      <c r="E8" s="15" t="s">
        <v>44</v>
      </c>
      <c r="F8" s="7">
        <v>0.25155092592592593</v>
      </c>
      <c r="G8" s="7">
        <v>0.24409722222222222</v>
      </c>
      <c r="H8" s="7">
        <f t="shared" ref="H8:H17" si="0">F8-G8</f>
        <v>7.4537037037037124E-3</v>
      </c>
      <c r="I8" s="6">
        <v>0</v>
      </c>
      <c r="J8" s="6">
        <v>0</v>
      </c>
      <c r="K8" s="6">
        <v>0</v>
      </c>
      <c r="L8" s="6">
        <v>3</v>
      </c>
      <c r="M8" s="6">
        <v>0</v>
      </c>
      <c r="N8" s="6">
        <v>0</v>
      </c>
      <c r="O8" s="6">
        <v>12</v>
      </c>
      <c r="P8" s="6">
        <f t="shared" ref="P8:P17" si="1">SUM(I8:O8)</f>
        <v>15</v>
      </c>
      <c r="Q8" s="7">
        <f t="shared" ref="Q8:Q17" si="2">TIMEVALUE("0:0:15")*P8</f>
        <v>2.604166666666667E-3</v>
      </c>
      <c r="R8" s="7"/>
      <c r="S8" s="7">
        <f t="shared" ref="S8:S17" si="3">H8+Q8-R8</f>
        <v>1.005787037037038E-2</v>
      </c>
      <c r="T8" s="6">
        <v>1</v>
      </c>
    </row>
    <row r="9" spans="1:20" s="3" customFormat="1" ht="30" customHeight="1">
      <c r="A9" s="4"/>
      <c r="B9" s="6">
        <v>2</v>
      </c>
      <c r="C9" s="6" t="s">
        <v>45</v>
      </c>
      <c r="D9" s="6"/>
      <c r="E9" s="12" t="s">
        <v>47</v>
      </c>
      <c r="F9" s="7">
        <v>0.17079861111111114</v>
      </c>
      <c r="G9" s="7">
        <v>0.1607638888888889</v>
      </c>
      <c r="H9" s="7">
        <f t="shared" si="0"/>
        <v>1.0034722222222237E-2</v>
      </c>
      <c r="I9" s="6">
        <v>0</v>
      </c>
      <c r="J9" s="6">
        <v>12</v>
      </c>
      <c r="K9" s="6">
        <v>6</v>
      </c>
      <c r="L9" s="6">
        <v>9</v>
      </c>
      <c r="M9" s="6">
        <v>0</v>
      </c>
      <c r="N9" s="6">
        <v>0</v>
      </c>
      <c r="O9" s="6">
        <v>23</v>
      </c>
      <c r="P9" s="6">
        <f t="shared" si="1"/>
        <v>50</v>
      </c>
      <c r="Q9" s="7">
        <f t="shared" si="2"/>
        <v>8.6805555555555559E-3</v>
      </c>
      <c r="R9" s="7"/>
      <c r="S9" s="7">
        <f t="shared" si="3"/>
        <v>1.8715277777777792E-2</v>
      </c>
      <c r="T9" s="6">
        <v>2</v>
      </c>
    </row>
    <row r="10" spans="1:20" s="3" customFormat="1" ht="30" customHeight="1">
      <c r="A10" s="4"/>
      <c r="B10" s="21">
        <v>3</v>
      </c>
      <c r="C10" s="15" t="s">
        <v>32</v>
      </c>
      <c r="D10" s="6"/>
      <c r="E10" s="13" t="s">
        <v>29</v>
      </c>
      <c r="F10" s="7">
        <v>0.11362268518518519</v>
      </c>
      <c r="G10" s="7">
        <v>0.10312500000000001</v>
      </c>
      <c r="H10" s="7">
        <f t="shared" si="0"/>
        <v>1.0497685185185179E-2</v>
      </c>
      <c r="I10" s="6">
        <v>4</v>
      </c>
      <c r="J10" s="6">
        <v>0</v>
      </c>
      <c r="K10" s="6">
        <v>3</v>
      </c>
      <c r="L10" s="6">
        <v>14</v>
      </c>
      <c r="M10" s="6">
        <v>10</v>
      </c>
      <c r="N10" s="6">
        <v>4</v>
      </c>
      <c r="O10" s="6">
        <v>36</v>
      </c>
      <c r="P10" s="6">
        <f t="shared" si="1"/>
        <v>71</v>
      </c>
      <c r="Q10" s="7">
        <f t="shared" si="2"/>
        <v>1.232638888888889E-2</v>
      </c>
      <c r="R10" s="7"/>
      <c r="S10" s="7">
        <f t="shared" si="3"/>
        <v>2.282407407407407E-2</v>
      </c>
      <c r="T10" s="6">
        <v>3</v>
      </c>
    </row>
    <row r="11" spans="1:20" s="3" customFormat="1" ht="30" customHeight="1">
      <c r="A11" s="4"/>
      <c r="B11" s="21">
        <v>4</v>
      </c>
      <c r="C11" s="6" t="s">
        <v>38</v>
      </c>
      <c r="D11" s="6"/>
      <c r="E11" s="14" t="s">
        <v>42</v>
      </c>
      <c r="F11" s="7">
        <v>0.27167824074074071</v>
      </c>
      <c r="G11" s="7">
        <v>0.26076388888888891</v>
      </c>
      <c r="H11" s="7">
        <f t="shared" si="0"/>
        <v>1.09143518518518E-2</v>
      </c>
      <c r="I11" s="6">
        <v>0</v>
      </c>
      <c r="J11" s="6">
        <v>9</v>
      </c>
      <c r="K11" s="6">
        <v>12</v>
      </c>
      <c r="L11" s="6">
        <v>31</v>
      </c>
      <c r="M11" s="6">
        <v>13</v>
      </c>
      <c r="N11" s="6">
        <v>3</v>
      </c>
      <c r="O11" s="6">
        <v>12</v>
      </c>
      <c r="P11" s="6">
        <f t="shared" si="1"/>
        <v>80</v>
      </c>
      <c r="Q11" s="7">
        <f t="shared" si="2"/>
        <v>1.388888888888889E-2</v>
      </c>
      <c r="R11" s="7">
        <v>2.5462962962962961E-4</v>
      </c>
      <c r="S11" s="7">
        <f t="shared" si="3"/>
        <v>2.4548611111111059E-2</v>
      </c>
      <c r="T11" s="6">
        <v>4</v>
      </c>
    </row>
    <row r="12" spans="1:20" s="18" customFormat="1" ht="30" customHeight="1">
      <c r="A12" s="20"/>
      <c r="B12" s="21">
        <v>5</v>
      </c>
      <c r="C12" s="6" t="s">
        <v>33</v>
      </c>
      <c r="D12" s="6"/>
      <c r="E12" s="15" t="s">
        <v>28</v>
      </c>
      <c r="F12" s="7">
        <v>9.7638888888888886E-2</v>
      </c>
      <c r="G12" s="7">
        <v>7.9513888888888884E-2</v>
      </c>
      <c r="H12" s="7">
        <f t="shared" si="0"/>
        <v>1.8125000000000002E-2</v>
      </c>
      <c r="I12" s="6">
        <v>0</v>
      </c>
      <c r="J12" s="6">
        <v>16</v>
      </c>
      <c r="K12" s="6">
        <v>6</v>
      </c>
      <c r="L12" s="6">
        <v>24</v>
      </c>
      <c r="M12" s="6">
        <v>0</v>
      </c>
      <c r="N12" s="6">
        <v>4</v>
      </c>
      <c r="O12" s="6">
        <v>22</v>
      </c>
      <c r="P12" s="6">
        <f t="shared" si="1"/>
        <v>72</v>
      </c>
      <c r="Q12" s="7">
        <f t="shared" si="2"/>
        <v>1.2500000000000001E-2</v>
      </c>
      <c r="R12" s="7">
        <v>4.8611111111111112E-3</v>
      </c>
      <c r="S12" s="7">
        <f t="shared" si="3"/>
        <v>2.5763888888888892E-2</v>
      </c>
      <c r="T12" s="6">
        <v>5</v>
      </c>
    </row>
    <row r="13" spans="1:20" s="3" customFormat="1" ht="30" customHeight="1">
      <c r="A13" s="4"/>
      <c r="B13" s="21">
        <v>6</v>
      </c>
      <c r="C13" s="6" t="s">
        <v>30</v>
      </c>
      <c r="D13" s="6"/>
      <c r="E13" s="6" t="s">
        <v>31</v>
      </c>
      <c r="F13" s="7">
        <v>0.13318287037037038</v>
      </c>
      <c r="G13" s="7">
        <v>0.12083333333333333</v>
      </c>
      <c r="H13" s="7">
        <f t="shared" si="0"/>
        <v>1.2349537037037048E-2</v>
      </c>
      <c r="I13" s="6">
        <v>0</v>
      </c>
      <c r="J13" s="6">
        <v>6</v>
      </c>
      <c r="K13" s="6">
        <v>12</v>
      </c>
      <c r="L13" s="6">
        <v>39</v>
      </c>
      <c r="M13" s="6">
        <v>12</v>
      </c>
      <c r="N13" s="6">
        <v>5</v>
      </c>
      <c r="O13" s="6">
        <v>46</v>
      </c>
      <c r="P13" s="6">
        <f t="shared" si="1"/>
        <v>120</v>
      </c>
      <c r="Q13" s="7">
        <f t="shared" si="2"/>
        <v>2.0833333333333336E-2</v>
      </c>
      <c r="R13" s="7"/>
      <c r="S13" s="7">
        <f t="shared" si="3"/>
        <v>3.3182870370370383E-2</v>
      </c>
      <c r="T13" s="6">
        <v>6</v>
      </c>
    </row>
    <row r="14" spans="1:20" s="3" customFormat="1" ht="30" customHeight="1">
      <c r="A14" s="4"/>
      <c r="B14" s="21">
        <v>7</v>
      </c>
      <c r="C14" s="6" t="s">
        <v>34</v>
      </c>
      <c r="D14" s="6"/>
      <c r="E14" s="6" t="s">
        <v>48</v>
      </c>
      <c r="F14" s="7">
        <v>0.14322916666666666</v>
      </c>
      <c r="G14" s="7">
        <v>0.13020833333333334</v>
      </c>
      <c r="H14" s="7">
        <f t="shared" si="0"/>
        <v>1.3020833333333315E-2</v>
      </c>
      <c r="I14" s="6">
        <v>0</v>
      </c>
      <c r="J14" s="6">
        <v>6</v>
      </c>
      <c r="K14" s="6">
        <v>18</v>
      </c>
      <c r="L14" s="6">
        <v>52</v>
      </c>
      <c r="M14" s="6">
        <v>12</v>
      </c>
      <c r="N14" s="6">
        <v>18</v>
      </c>
      <c r="O14" s="6">
        <v>29</v>
      </c>
      <c r="P14" s="6">
        <f t="shared" si="1"/>
        <v>135</v>
      </c>
      <c r="Q14" s="7">
        <f t="shared" si="2"/>
        <v>2.34375E-2</v>
      </c>
      <c r="R14" s="7"/>
      <c r="S14" s="7">
        <f t="shared" si="3"/>
        <v>3.6458333333333315E-2</v>
      </c>
      <c r="T14" s="6">
        <v>7</v>
      </c>
    </row>
    <row r="15" spans="1:20" s="3" customFormat="1" ht="30" customHeight="1">
      <c r="A15" s="4"/>
      <c r="B15" s="21">
        <v>8</v>
      </c>
      <c r="C15" s="6" t="s">
        <v>35</v>
      </c>
      <c r="D15" s="6"/>
      <c r="E15" s="6" t="s">
        <v>46</v>
      </c>
      <c r="F15" s="7">
        <v>0.23645833333333333</v>
      </c>
      <c r="G15" s="7">
        <v>0.22256944444444446</v>
      </c>
      <c r="H15" s="7">
        <f t="shared" si="0"/>
        <v>1.3888888888888867E-2</v>
      </c>
      <c r="I15" s="6">
        <v>0</v>
      </c>
      <c r="J15" s="6">
        <v>21</v>
      </c>
      <c r="K15" s="6">
        <v>3</v>
      </c>
      <c r="L15" s="6">
        <v>30</v>
      </c>
      <c r="M15" s="6">
        <v>7</v>
      </c>
      <c r="N15" s="6">
        <v>11</v>
      </c>
      <c r="O15" s="6">
        <v>42</v>
      </c>
      <c r="P15" s="6">
        <f t="shared" si="1"/>
        <v>114</v>
      </c>
      <c r="Q15" s="7">
        <f t="shared" si="2"/>
        <v>1.9791666666666666E-2</v>
      </c>
      <c r="R15" s="7"/>
      <c r="S15" s="7">
        <f t="shared" si="3"/>
        <v>3.3680555555555533E-2</v>
      </c>
      <c r="T15" s="6">
        <v>8</v>
      </c>
    </row>
    <row r="16" spans="1:20" s="3" customFormat="1" ht="30" customHeight="1">
      <c r="A16" s="4"/>
      <c r="B16" s="21">
        <v>9</v>
      </c>
      <c r="C16" s="6" t="s">
        <v>37</v>
      </c>
      <c r="D16" s="6"/>
      <c r="E16" s="15" t="s">
        <v>43</v>
      </c>
      <c r="F16" s="7">
        <v>0.26423611111111112</v>
      </c>
      <c r="G16" s="7">
        <v>0.25034722222222222</v>
      </c>
      <c r="H16" s="7">
        <f t="shared" si="0"/>
        <v>1.3888888888888895E-2</v>
      </c>
      <c r="I16" s="6">
        <v>0</v>
      </c>
      <c r="J16" s="6">
        <v>12</v>
      </c>
      <c r="K16" s="6">
        <v>0</v>
      </c>
      <c r="L16" s="6">
        <v>21</v>
      </c>
      <c r="M16" s="6">
        <v>9</v>
      </c>
      <c r="N16" s="6">
        <v>7</v>
      </c>
      <c r="O16" s="6">
        <v>24</v>
      </c>
      <c r="P16" s="6">
        <f t="shared" si="1"/>
        <v>73</v>
      </c>
      <c r="Q16" s="7">
        <f t="shared" si="2"/>
        <v>1.2673611111111111E-2</v>
      </c>
      <c r="R16" s="7"/>
      <c r="S16" s="7">
        <f t="shared" si="3"/>
        <v>2.6562500000000006E-2</v>
      </c>
      <c r="T16" s="6">
        <v>9</v>
      </c>
    </row>
    <row r="17" spans="1:20" s="3" customFormat="1" ht="30" customHeight="1">
      <c r="A17" s="4"/>
      <c r="B17" s="21">
        <v>10</v>
      </c>
      <c r="C17" s="6" t="s">
        <v>26</v>
      </c>
      <c r="D17" s="6"/>
      <c r="E17" s="15" t="s">
        <v>27</v>
      </c>
      <c r="F17" s="7">
        <v>8.6458333333333345E-2</v>
      </c>
      <c r="G17" s="7">
        <v>7.256944444444445E-2</v>
      </c>
      <c r="H17" s="7">
        <f t="shared" si="0"/>
        <v>1.3888888888888895E-2</v>
      </c>
      <c r="I17" s="6">
        <v>0</v>
      </c>
      <c r="J17" s="6">
        <v>23</v>
      </c>
      <c r="K17" s="6">
        <v>21</v>
      </c>
      <c r="L17" s="6">
        <v>52</v>
      </c>
      <c r="M17" s="6">
        <v>7</v>
      </c>
      <c r="N17" s="6">
        <v>19</v>
      </c>
      <c r="O17" s="6">
        <v>58</v>
      </c>
      <c r="P17" s="6">
        <f t="shared" si="1"/>
        <v>180</v>
      </c>
      <c r="Q17" s="7">
        <f t="shared" si="2"/>
        <v>3.125E-2</v>
      </c>
      <c r="R17" s="7"/>
      <c r="S17" s="7">
        <f t="shared" si="3"/>
        <v>4.5138888888888895E-2</v>
      </c>
      <c r="T17" s="6">
        <v>10</v>
      </c>
    </row>
    <row r="18" spans="1:20" s="3" customFormat="1" ht="30" customHeight="1">
      <c r="A18" s="4"/>
      <c r="B18" s="6">
        <v>11</v>
      </c>
      <c r="C18" s="6" t="s">
        <v>39</v>
      </c>
      <c r="D18" s="6"/>
      <c r="E18" s="15" t="s">
        <v>67</v>
      </c>
      <c r="F18" s="7">
        <v>0.28684027777777776</v>
      </c>
      <c r="G18" s="7">
        <v>0.28194444444444444</v>
      </c>
      <c r="H18" s="7">
        <f t="shared" ref="H18:H19" si="4">F18-G18</f>
        <v>4.8958333333333215E-3</v>
      </c>
      <c r="I18" s="6">
        <v>0</v>
      </c>
      <c r="J18" s="6">
        <v>6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f t="shared" ref="P18:P19" si="5">SUM(I18:O18)</f>
        <v>6</v>
      </c>
      <c r="Q18" s="7">
        <f t="shared" ref="Q18:Q19" si="6">TIMEVALUE("0:0:15")*P18</f>
        <v>1.0416666666666667E-3</v>
      </c>
      <c r="R18" s="7"/>
      <c r="S18" s="7">
        <f t="shared" ref="S18:S19" si="7">H18+Q18-R18</f>
        <v>5.9374999999999879E-3</v>
      </c>
      <c r="T18" s="21" t="s">
        <v>70</v>
      </c>
    </row>
    <row r="19" spans="1:20" ht="30" customHeight="1">
      <c r="A19" s="9"/>
      <c r="B19" s="6">
        <v>12</v>
      </c>
      <c r="C19" s="6" t="s">
        <v>40</v>
      </c>
      <c r="D19" s="6"/>
      <c r="E19" s="21" t="s">
        <v>67</v>
      </c>
      <c r="F19" s="7">
        <v>0.30056712962962961</v>
      </c>
      <c r="G19" s="7">
        <v>0.28854166666666664</v>
      </c>
      <c r="H19" s="7">
        <f t="shared" si="4"/>
        <v>1.2025462962962974E-2</v>
      </c>
      <c r="I19" s="6">
        <v>3</v>
      </c>
      <c r="J19" s="6">
        <v>6</v>
      </c>
      <c r="K19" s="6">
        <v>3</v>
      </c>
      <c r="L19" s="6">
        <v>4</v>
      </c>
      <c r="M19" s="6">
        <v>0</v>
      </c>
      <c r="N19" s="6">
        <v>0</v>
      </c>
      <c r="O19" s="6">
        <v>0</v>
      </c>
      <c r="P19" s="6">
        <f t="shared" si="5"/>
        <v>16</v>
      </c>
      <c r="Q19" s="7">
        <f t="shared" si="6"/>
        <v>2.7777777777777779E-3</v>
      </c>
      <c r="R19" s="7"/>
      <c r="S19" s="7">
        <f t="shared" si="7"/>
        <v>1.4803240740740752E-2</v>
      </c>
      <c r="T19" s="21" t="s">
        <v>70</v>
      </c>
    </row>
    <row r="20" spans="1:20" ht="26.25" hidden="1" customHeight="1">
      <c r="A20" s="9"/>
      <c r="B20" s="6">
        <v>12</v>
      </c>
      <c r="C20" s="6"/>
      <c r="D20" s="6"/>
      <c r="E20" s="6"/>
      <c r="F20" s="7">
        <v>0</v>
      </c>
      <c r="G20" s="7">
        <v>0</v>
      </c>
      <c r="H20" s="7">
        <f t="shared" ref="H20:H28" si="8">F20-G20</f>
        <v>0</v>
      </c>
      <c r="I20" s="6"/>
      <c r="J20" s="6"/>
      <c r="K20" s="6"/>
      <c r="L20" s="6"/>
      <c r="M20" s="6"/>
      <c r="N20" s="6"/>
      <c r="O20" s="6"/>
      <c r="P20" s="6">
        <f t="shared" ref="P20:P28" si="9">SUM(I20:O20)</f>
        <v>0</v>
      </c>
      <c r="Q20" s="7">
        <f t="shared" ref="Q20:Q28" si="10">TIMEVALUE("0:0:15")*P20</f>
        <v>0</v>
      </c>
      <c r="R20" s="7"/>
      <c r="S20" s="7">
        <f t="shared" ref="S20:S28" si="11">H20+Q20-R20</f>
        <v>0</v>
      </c>
      <c r="T20" s="6"/>
    </row>
    <row r="21" spans="1:20" ht="26.25" hidden="1" customHeight="1">
      <c r="A21" s="9"/>
      <c r="B21" s="6">
        <v>13</v>
      </c>
      <c r="C21" s="6"/>
      <c r="D21" s="6"/>
      <c r="E21" s="6"/>
      <c r="F21" s="7">
        <v>0</v>
      </c>
      <c r="G21" s="7">
        <v>0</v>
      </c>
      <c r="H21" s="7">
        <f t="shared" si="8"/>
        <v>0</v>
      </c>
      <c r="I21" s="6"/>
      <c r="J21" s="6"/>
      <c r="K21" s="6"/>
      <c r="L21" s="6"/>
      <c r="M21" s="6"/>
      <c r="N21" s="6"/>
      <c r="O21" s="6"/>
      <c r="P21" s="6">
        <f t="shared" si="9"/>
        <v>0</v>
      </c>
      <c r="Q21" s="7">
        <f t="shared" si="10"/>
        <v>0</v>
      </c>
      <c r="R21" s="7"/>
      <c r="S21" s="7">
        <f t="shared" si="11"/>
        <v>0</v>
      </c>
      <c r="T21" s="6"/>
    </row>
    <row r="22" spans="1:20" ht="26.25" hidden="1" customHeight="1">
      <c r="A22" s="9"/>
      <c r="B22" s="6">
        <v>14</v>
      </c>
      <c r="C22" s="6"/>
      <c r="D22" s="6"/>
      <c r="E22" s="6"/>
      <c r="F22" s="7">
        <v>0</v>
      </c>
      <c r="G22" s="7">
        <v>0</v>
      </c>
      <c r="H22" s="7">
        <f t="shared" si="8"/>
        <v>0</v>
      </c>
      <c r="I22" s="6"/>
      <c r="J22" s="6"/>
      <c r="K22" s="6"/>
      <c r="L22" s="6"/>
      <c r="M22" s="6"/>
      <c r="N22" s="6"/>
      <c r="O22" s="6"/>
      <c r="P22" s="6">
        <f t="shared" si="9"/>
        <v>0</v>
      </c>
      <c r="Q22" s="7">
        <f t="shared" si="10"/>
        <v>0</v>
      </c>
      <c r="R22" s="7"/>
      <c r="S22" s="7">
        <f t="shared" si="11"/>
        <v>0</v>
      </c>
      <c r="T22" s="6"/>
    </row>
    <row r="23" spans="1:20" ht="26.25" hidden="1" customHeight="1">
      <c r="A23" s="9"/>
      <c r="B23" s="6">
        <v>15</v>
      </c>
      <c r="C23" s="6"/>
      <c r="D23" s="6"/>
      <c r="E23" s="6"/>
      <c r="F23" s="7">
        <v>0</v>
      </c>
      <c r="G23" s="7">
        <v>0</v>
      </c>
      <c r="H23" s="7">
        <f t="shared" si="8"/>
        <v>0</v>
      </c>
      <c r="I23" s="6"/>
      <c r="J23" s="6"/>
      <c r="K23" s="6"/>
      <c r="L23" s="6"/>
      <c r="M23" s="6"/>
      <c r="N23" s="6"/>
      <c r="O23" s="6"/>
      <c r="P23" s="6">
        <f t="shared" si="9"/>
        <v>0</v>
      </c>
      <c r="Q23" s="7">
        <f t="shared" si="10"/>
        <v>0</v>
      </c>
      <c r="R23" s="7"/>
      <c r="S23" s="7">
        <f t="shared" si="11"/>
        <v>0</v>
      </c>
      <c r="T23" s="6"/>
    </row>
    <row r="24" spans="1:20" ht="16.5" hidden="1" customHeight="1">
      <c r="A24" s="9"/>
      <c r="B24" s="6">
        <v>23</v>
      </c>
      <c r="C24" s="6"/>
      <c r="D24" s="6"/>
      <c r="E24" s="6"/>
      <c r="F24" s="7"/>
      <c r="G24" s="7"/>
      <c r="H24" s="7">
        <f t="shared" si="8"/>
        <v>0</v>
      </c>
      <c r="I24" s="6"/>
      <c r="J24" s="6"/>
      <c r="K24" s="6"/>
      <c r="L24" s="6"/>
      <c r="M24" s="6"/>
      <c r="N24" s="6"/>
      <c r="O24" s="6"/>
      <c r="P24" s="6">
        <f t="shared" si="9"/>
        <v>0</v>
      </c>
      <c r="Q24" s="7">
        <f t="shared" si="10"/>
        <v>0</v>
      </c>
      <c r="R24" s="7"/>
      <c r="S24" s="7">
        <f t="shared" si="11"/>
        <v>0</v>
      </c>
      <c r="T24" s="6"/>
    </row>
    <row r="25" spans="1:20" ht="16.5" hidden="1" customHeight="1">
      <c r="A25" s="9"/>
      <c r="B25" s="6">
        <v>24</v>
      </c>
      <c r="C25" s="6"/>
      <c r="D25" s="6"/>
      <c r="E25" s="6"/>
      <c r="F25" s="7"/>
      <c r="G25" s="7"/>
      <c r="H25" s="7">
        <f t="shared" si="8"/>
        <v>0</v>
      </c>
      <c r="I25" s="6"/>
      <c r="J25" s="6"/>
      <c r="K25" s="6"/>
      <c r="L25" s="6"/>
      <c r="M25" s="6"/>
      <c r="N25" s="6"/>
      <c r="O25" s="6"/>
      <c r="P25" s="6">
        <f t="shared" si="9"/>
        <v>0</v>
      </c>
      <c r="Q25" s="7">
        <f t="shared" si="10"/>
        <v>0</v>
      </c>
      <c r="R25" s="7"/>
      <c r="S25" s="7">
        <f t="shared" si="11"/>
        <v>0</v>
      </c>
      <c r="T25" s="6"/>
    </row>
    <row r="26" spans="1:20" ht="16.5" hidden="1" customHeight="1">
      <c r="A26" s="9"/>
      <c r="B26" s="6">
        <v>25</v>
      </c>
      <c r="C26" s="6"/>
      <c r="D26" s="6"/>
      <c r="E26" s="6"/>
      <c r="F26" s="7"/>
      <c r="G26" s="7"/>
      <c r="H26" s="7">
        <f t="shared" si="8"/>
        <v>0</v>
      </c>
      <c r="I26" s="6"/>
      <c r="J26" s="6"/>
      <c r="K26" s="6"/>
      <c r="L26" s="6"/>
      <c r="M26" s="6"/>
      <c r="N26" s="6"/>
      <c r="O26" s="6"/>
      <c r="P26" s="6">
        <f t="shared" si="9"/>
        <v>0</v>
      </c>
      <c r="Q26" s="7">
        <f t="shared" si="10"/>
        <v>0</v>
      </c>
      <c r="R26" s="7"/>
      <c r="S26" s="7">
        <f t="shared" si="11"/>
        <v>0</v>
      </c>
      <c r="T26" s="6"/>
    </row>
    <row r="27" spans="1:20" ht="16.5" hidden="1" customHeight="1">
      <c r="A27" s="9"/>
      <c r="B27" s="6">
        <v>26</v>
      </c>
      <c r="C27" s="6"/>
      <c r="D27" s="6"/>
      <c r="E27" s="6"/>
      <c r="F27" s="7"/>
      <c r="G27" s="7"/>
      <c r="H27" s="7">
        <f t="shared" si="8"/>
        <v>0</v>
      </c>
      <c r="I27" s="6"/>
      <c r="J27" s="6"/>
      <c r="K27" s="6"/>
      <c r="L27" s="6"/>
      <c r="M27" s="6"/>
      <c r="N27" s="6"/>
      <c r="O27" s="6"/>
      <c r="P27" s="6">
        <f t="shared" si="9"/>
        <v>0</v>
      </c>
      <c r="Q27" s="7">
        <f t="shared" si="10"/>
        <v>0</v>
      </c>
      <c r="R27" s="7"/>
      <c r="S27" s="7">
        <f t="shared" si="11"/>
        <v>0</v>
      </c>
      <c r="T27" s="6"/>
    </row>
    <row r="28" spans="1:20" ht="16.5" hidden="1" customHeight="1">
      <c r="A28" s="9"/>
      <c r="B28" s="6">
        <v>27</v>
      </c>
      <c r="C28" s="6"/>
      <c r="D28" s="6"/>
      <c r="E28" s="6"/>
      <c r="F28" s="7"/>
      <c r="G28" s="7"/>
      <c r="H28" s="7">
        <f t="shared" si="8"/>
        <v>0</v>
      </c>
      <c r="I28" s="6"/>
      <c r="J28" s="6"/>
      <c r="K28" s="6"/>
      <c r="L28" s="6"/>
      <c r="M28" s="6"/>
      <c r="N28" s="6"/>
      <c r="O28" s="6"/>
      <c r="P28" s="6">
        <f t="shared" si="9"/>
        <v>0</v>
      </c>
      <c r="Q28" s="7">
        <f t="shared" si="10"/>
        <v>0</v>
      </c>
      <c r="R28" s="7"/>
      <c r="S28" s="7">
        <f t="shared" si="11"/>
        <v>0</v>
      </c>
      <c r="T28" s="6"/>
    </row>
    <row r="29" spans="1:20" ht="3" customHeight="1">
      <c r="A29" s="9"/>
      <c r="B29" s="9"/>
      <c r="C29" s="9"/>
      <c r="D29" s="9"/>
      <c r="E29" s="9"/>
      <c r="F29" s="9"/>
      <c r="G29" s="8"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>
      <c r="A30" s="9"/>
      <c r="B30" s="9"/>
      <c r="C30" s="9"/>
      <c r="D30" s="9"/>
      <c r="E30" s="9"/>
      <c r="F30" s="9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1" customFormat="1" ht="12.75" customHeight="1">
      <c r="A31" s="24" t="s">
        <v>68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s="1" customFormat="1" ht="13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9"/>
      <c r="Q32" s="9"/>
      <c r="R32" s="9"/>
      <c r="S32" s="9"/>
      <c r="T32" s="9"/>
    </row>
    <row r="33" spans="1:20" s="1" customFormat="1" ht="12.75" customHeight="1">
      <c r="A33" s="24" t="s">
        <v>69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sortState ref="C8:T17">
    <sortCondition ref="H8:H17"/>
    <sortCondition ref="S8:S17"/>
  </sortState>
  <mergeCells count="20">
    <mergeCell ref="B1:T1"/>
    <mergeCell ref="B3:T3"/>
    <mergeCell ref="B4:T4"/>
    <mergeCell ref="B5:G5"/>
    <mergeCell ref="O5:T5"/>
    <mergeCell ref="S6:S7"/>
    <mergeCell ref="T6:T7"/>
    <mergeCell ref="A31:T31"/>
    <mergeCell ref="A33:T33"/>
    <mergeCell ref="G6:G7"/>
    <mergeCell ref="H6:H7"/>
    <mergeCell ref="I6:O6"/>
    <mergeCell ref="P6:P7"/>
    <mergeCell ref="Q6:Q7"/>
    <mergeCell ref="R6:R7"/>
    <mergeCell ref="B6:B7"/>
    <mergeCell ref="C6:C7"/>
    <mergeCell ref="D6:D7"/>
    <mergeCell ref="E6:E7"/>
    <mergeCell ref="F6:F7"/>
  </mergeCells>
  <pageMargins left="0.13" right="0.16" top="0.14000000000000001" bottom="0.14000000000000001" header="0.12" footer="0.14000000000000001"/>
  <pageSetup paperSize="9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opLeftCell="B1" zoomScale="85" zoomScaleNormal="85" workbookViewId="0">
      <selection activeCell="F31" sqref="F31"/>
    </sheetView>
  </sheetViews>
  <sheetFormatPr defaultRowHeight="12.75"/>
  <cols>
    <col min="1" max="1" width="0.5703125" style="2" hidden="1" customWidth="1"/>
    <col min="2" max="2" width="3.7109375" style="2" customWidth="1"/>
    <col min="3" max="3" width="18.28515625" style="2" bestFit="1" customWidth="1"/>
    <col min="4" max="4" width="5.5703125" style="2" hidden="1" customWidth="1"/>
    <col min="5" max="5" width="15.85546875" style="2" bestFit="1" customWidth="1"/>
    <col min="6" max="6" width="8.42578125" style="2" customWidth="1"/>
    <col min="7" max="7" width="9.42578125" style="2" customWidth="1"/>
    <col min="8" max="8" width="11.7109375" style="2" customWidth="1"/>
    <col min="9" max="9" width="6.28515625" style="2" bestFit="1" customWidth="1"/>
    <col min="10" max="10" width="6.42578125" style="2" bestFit="1" customWidth="1"/>
    <col min="11" max="11" width="4.7109375" style="2" bestFit="1" customWidth="1"/>
    <col min="12" max="12" width="7.7109375" style="2" bestFit="1" customWidth="1"/>
    <col min="13" max="13" width="6.7109375" style="2" customWidth="1"/>
    <col min="14" max="14" width="7.140625" style="2" bestFit="1" customWidth="1"/>
    <col min="15" max="15" width="8.5703125" style="2" bestFit="1" customWidth="1"/>
    <col min="16" max="16" width="7.7109375" style="2" customWidth="1"/>
    <col min="17" max="17" width="9" style="2" customWidth="1"/>
    <col min="18" max="18" width="8" style="2" hidden="1" customWidth="1"/>
    <col min="19" max="19" width="8.28515625" style="2" customWidth="1"/>
    <col min="20" max="20" width="7.5703125" style="2" customWidth="1"/>
    <col min="21" max="16384" width="9.140625" style="2"/>
  </cols>
  <sheetData>
    <row r="1" spans="1:20" ht="49.5" customHeight="1">
      <c r="A1" s="11"/>
      <c r="B1" s="29" t="s">
        <v>72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3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8.75">
      <c r="A3" s="11"/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6.5" customHeight="1">
      <c r="A4" s="11"/>
      <c r="B4" s="31" t="s">
        <v>24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>
      <c r="A5" s="11"/>
      <c r="B5" s="32" t="s">
        <v>23</v>
      </c>
      <c r="C5" s="32"/>
      <c r="D5" s="32"/>
      <c r="E5" s="32"/>
      <c r="F5" s="32"/>
      <c r="G5" s="32"/>
      <c r="H5" s="11"/>
      <c r="I5" s="11"/>
      <c r="J5" s="11"/>
      <c r="K5" s="11"/>
      <c r="L5" s="11"/>
      <c r="M5" s="11"/>
      <c r="N5" s="11"/>
      <c r="O5" s="33" t="s">
        <v>22</v>
      </c>
      <c r="P5" s="33"/>
      <c r="Q5" s="33"/>
      <c r="R5" s="33"/>
      <c r="S5" s="33"/>
      <c r="T5" s="33"/>
    </row>
    <row r="6" spans="1:20" s="3" customFormat="1" ht="12.75" customHeight="1">
      <c r="A6" s="4"/>
      <c r="B6" s="23" t="s">
        <v>1</v>
      </c>
      <c r="C6" s="23" t="s">
        <v>2</v>
      </c>
      <c r="D6" s="27" t="s">
        <v>3</v>
      </c>
      <c r="E6" s="27" t="s">
        <v>21</v>
      </c>
      <c r="F6" s="23" t="s">
        <v>5</v>
      </c>
      <c r="G6" s="23" t="s">
        <v>6</v>
      </c>
      <c r="H6" s="23" t="s">
        <v>7</v>
      </c>
      <c r="I6" s="25" t="s">
        <v>20</v>
      </c>
      <c r="J6" s="26"/>
      <c r="K6" s="26"/>
      <c r="L6" s="26"/>
      <c r="M6" s="26"/>
      <c r="N6" s="26"/>
      <c r="O6" s="26"/>
      <c r="P6" s="27" t="s">
        <v>8</v>
      </c>
      <c r="Q6" s="27" t="s">
        <v>9</v>
      </c>
      <c r="R6" s="23" t="s">
        <v>10</v>
      </c>
      <c r="S6" s="23" t="s">
        <v>11</v>
      </c>
      <c r="T6" s="23" t="s">
        <v>12</v>
      </c>
    </row>
    <row r="7" spans="1:20" s="3" customFormat="1" ht="24.75" customHeight="1">
      <c r="A7" s="4"/>
      <c r="B7" s="23"/>
      <c r="C7" s="23"/>
      <c r="D7" s="28"/>
      <c r="E7" s="28"/>
      <c r="F7" s="23"/>
      <c r="G7" s="23"/>
      <c r="H7" s="23"/>
      <c r="I7" s="5" t="s">
        <v>13</v>
      </c>
      <c r="J7" s="5" t="s">
        <v>14</v>
      </c>
      <c r="K7" s="5" t="s">
        <v>15</v>
      </c>
      <c r="L7" s="5" t="s">
        <v>18</v>
      </c>
      <c r="M7" s="5" t="s">
        <v>19</v>
      </c>
      <c r="N7" s="5" t="s">
        <v>16</v>
      </c>
      <c r="O7" s="5" t="s">
        <v>17</v>
      </c>
      <c r="P7" s="28"/>
      <c r="Q7" s="28"/>
      <c r="R7" s="23"/>
      <c r="S7" s="23"/>
      <c r="T7" s="23"/>
    </row>
    <row r="8" spans="1:20" s="3" customFormat="1" ht="29.25" customHeight="1">
      <c r="A8" s="4"/>
      <c r="B8" s="6">
        <v>1</v>
      </c>
      <c r="C8" s="15" t="s">
        <v>57</v>
      </c>
      <c r="D8" s="6"/>
      <c r="E8" s="21" t="s">
        <v>44</v>
      </c>
      <c r="F8" s="7">
        <v>0.24533564814814815</v>
      </c>
      <c r="G8" s="7">
        <v>0.23506944444444444</v>
      </c>
      <c r="H8" s="7">
        <f t="shared" ref="H8:H13" si="0">F8-G8</f>
        <v>1.0266203703703708E-2</v>
      </c>
      <c r="I8" s="6">
        <v>3</v>
      </c>
      <c r="J8" s="6">
        <v>6</v>
      </c>
      <c r="K8" s="6">
        <v>6</v>
      </c>
      <c r="L8" s="6">
        <v>6</v>
      </c>
      <c r="M8" s="6">
        <v>6</v>
      </c>
      <c r="N8" s="6">
        <v>6</v>
      </c>
      <c r="O8" s="6">
        <v>9</v>
      </c>
      <c r="P8" s="6">
        <f t="shared" ref="P8:P20" si="1">SUM(I8:O8)</f>
        <v>42</v>
      </c>
      <c r="Q8" s="7">
        <f t="shared" ref="Q8:Q20" si="2">TIMEVALUE("0:0:15")*P8</f>
        <v>7.2916666666666668E-3</v>
      </c>
      <c r="R8" s="7"/>
      <c r="S8" s="7">
        <f t="shared" ref="S8:S20" si="3">H8+Q8-R8</f>
        <v>1.7557870370370376E-2</v>
      </c>
      <c r="T8" s="6">
        <v>1</v>
      </c>
    </row>
    <row r="9" spans="1:20" s="3" customFormat="1" ht="29.25" customHeight="1">
      <c r="A9" s="4"/>
      <c r="B9" s="6">
        <v>2</v>
      </c>
      <c r="C9" s="15" t="s">
        <v>53</v>
      </c>
      <c r="D9" s="6"/>
      <c r="E9" s="15" t="s">
        <v>29</v>
      </c>
      <c r="F9" s="7">
        <v>0.10300925925925926</v>
      </c>
      <c r="G9" s="7">
        <v>9.6180555555555561E-2</v>
      </c>
      <c r="H9" s="7">
        <f t="shared" si="0"/>
        <v>6.8287037037036979E-3</v>
      </c>
      <c r="I9" s="6">
        <v>3</v>
      </c>
      <c r="J9" s="6">
        <v>6</v>
      </c>
      <c r="K9" s="6">
        <v>15</v>
      </c>
      <c r="L9" s="6">
        <v>10</v>
      </c>
      <c r="M9" s="6">
        <v>6</v>
      </c>
      <c r="N9" s="6">
        <v>0</v>
      </c>
      <c r="O9" s="6">
        <v>22</v>
      </c>
      <c r="P9" s="6">
        <f t="shared" si="1"/>
        <v>62</v>
      </c>
      <c r="Q9" s="7">
        <f t="shared" si="2"/>
        <v>1.0763888888888889E-2</v>
      </c>
      <c r="R9" s="7"/>
      <c r="S9" s="7">
        <f t="shared" si="3"/>
        <v>1.7592592592592587E-2</v>
      </c>
      <c r="T9" s="6">
        <v>2</v>
      </c>
    </row>
    <row r="10" spans="1:20" s="3" customFormat="1" ht="29.25" customHeight="1">
      <c r="A10" s="4"/>
      <c r="B10" s="6">
        <v>3</v>
      </c>
      <c r="C10" s="15" t="s">
        <v>52</v>
      </c>
      <c r="D10" s="6"/>
      <c r="E10" s="15" t="s">
        <v>61</v>
      </c>
      <c r="F10" s="7">
        <v>4.594907407407408E-2</v>
      </c>
      <c r="G10" s="7">
        <v>3.6111111111111115E-2</v>
      </c>
      <c r="H10" s="7">
        <f t="shared" si="0"/>
        <v>9.837962962962965E-3</v>
      </c>
      <c r="I10" s="6">
        <v>3</v>
      </c>
      <c r="J10" s="6">
        <v>0</v>
      </c>
      <c r="K10" s="6">
        <v>7</v>
      </c>
      <c r="L10" s="6">
        <v>20</v>
      </c>
      <c r="M10" s="6">
        <v>0</v>
      </c>
      <c r="N10" s="6">
        <v>6</v>
      </c>
      <c r="O10" s="6">
        <v>27</v>
      </c>
      <c r="P10" s="6">
        <f t="shared" si="1"/>
        <v>63</v>
      </c>
      <c r="Q10" s="7">
        <f t="shared" si="2"/>
        <v>1.0937500000000001E-2</v>
      </c>
      <c r="R10" s="7"/>
      <c r="S10" s="7">
        <f t="shared" si="3"/>
        <v>2.0775462962962968E-2</v>
      </c>
      <c r="T10" s="6">
        <v>3</v>
      </c>
    </row>
    <row r="11" spans="1:20" s="3" customFormat="1" ht="29.25" customHeight="1">
      <c r="A11" s="4"/>
      <c r="B11" s="6">
        <v>4</v>
      </c>
      <c r="C11" s="15" t="s">
        <v>54</v>
      </c>
      <c r="D11" s="6"/>
      <c r="E11" s="15" t="s">
        <v>62</v>
      </c>
      <c r="F11" s="7">
        <v>0.12203703703703704</v>
      </c>
      <c r="G11" s="7">
        <v>0.11215277777777777</v>
      </c>
      <c r="H11" s="7">
        <f t="shared" si="0"/>
        <v>9.8842592592592732E-3</v>
      </c>
      <c r="I11" s="6">
        <v>15</v>
      </c>
      <c r="J11" s="6">
        <v>6</v>
      </c>
      <c r="K11" s="6">
        <v>12</v>
      </c>
      <c r="L11" s="6">
        <v>7</v>
      </c>
      <c r="M11" s="6">
        <v>6</v>
      </c>
      <c r="N11" s="6">
        <v>3</v>
      </c>
      <c r="O11" s="6">
        <v>22</v>
      </c>
      <c r="P11" s="6">
        <f t="shared" si="1"/>
        <v>71</v>
      </c>
      <c r="Q11" s="7">
        <f t="shared" si="2"/>
        <v>1.232638888888889E-2</v>
      </c>
      <c r="R11" s="7"/>
      <c r="S11" s="7">
        <f t="shared" si="3"/>
        <v>2.2210648148148163E-2</v>
      </c>
      <c r="T11" s="6">
        <v>4</v>
      </c>
    </row>
    <row r="12" spans="1:20" s="3" customFormat="1" ht="29.25" customHeight="1">
      <c r="A12" s="4"/>
      <c r="B12" s="6">
        <v>5</v>
      </c>
      <c r="C12" s="15" t="s">
        <v>51</v>
      </c>
      <c r="D12" s="6"/>
      <c r="E12" s="16" t="s">
        <v>61</v>
      </c>
      <c r="F12" s="7">
        <v>3.6539351851851851E-2</v>
      </c>
      <c r="G12" s="7">
        <v>2.5694444444444447E-2</v>
      </c>
      <c r="H12" s="7">
        <f t="shared" si="0"/>
        <v>1.0844907407407404E-2</v>
      </c>
      <c r="I12" s="6">
        <v>18</v>
      </c>
      <c r="J12" s="6">
        <v>0</v>
      </c>
      <c r="K12" s="6">
        <v>12</v>
      </c>
      <c r="L12" s="6">
        <v>12</v>
      </c>
      <c r="M12" s="6">
        <v>6</v>
      </c>
      <c r="N12" s="6">
        <v>6</v>
      </c>
      <c r="O12" s="6">
        <v>12</v>
      </c>
      <c r="P12" s="6">
        <f t="shared" si="1"/>
        <v>66</v>
      </c>
      <c r="Q12" s="7">
        <f t="shared" si="2"/>
        <v>1.1458333333333334E-2</v>
      </c>
      <c r="R12" s="7"/>
      <c r="S12" s="7">
        <f t="shared" si="3"/>
        <v>2.2303240740740738E-2</v>
      </c>
      <c r="T12" s="6">
        <v>5</v>
      </c>
    </row>
    <row r="13" spans="1:20" s="3" customFormat="1" ht="29.25" customHeight="1">
      <c r="A13" s="4"/>
      <c r="B13" s="6">
        <v>6</v>
      </c>
      <c r="C13" s="15" t="s">
        <v>34</v>
      </c>
      <c r="D13" s="6"/>
      <c r="E13" s="21" t="s">
        <v>63</v>
      </c>
      <c r="F13" s="7">
        <v>0.15381944444444443</v>
      </c>
      <c r="G13" s="7">
        <v>0.1423611111111111</v>
      </c>
      <c r="H13" s="7">
        <f t="shared" si="0"/>
        <v>1.145833333333332E-2</v>
      </c>
      <c r="I13" s="6">
        <v>6</v>
      </c>
      <c r="J13" s="6">
        <v>0</v>
      </c>
      <c r="K13" s="6">
        <v>9</v>
      </c>
      <c r="L13" s="6">
        <v>20</v>
      </c>
      <c r="M13" s="6">
        <v>4</v>
      </c>
      <c r="N13" s="6">
        <v>6</v>
      </c>
      <c r="O13" s="6">
        <v>26</v>
      </c>
      <c r="P13" s="6">
        <f t="shared" si="1"/>
        <v>71</v>
      </c>
      <c r="Q13" s="7">
        <f t="shared" si="2"/>
        <v>1.232638888888889E-2</v>
      </c>
      <c r="R13" s="7"/>
      <c r="S13" s="7">
        <f t="shared" si="3"/>
        <v>2.3784722222222211E-2</v>
      </c>
      <c r="T13" s="6">
        <v>6</v>
      </c>
    </row>
    <row r="14" spans="1:20" s="3" customFormat="1" ht="29.25" customHeight="1">
      <c r="A14" s="4"/>
      <c r="B14" s="6">
        <v>7</v>
      </c>
      <c r="C14" s="15" t="s">
        <v>50</v>
      </c>
      <c r="D14" s="6"/>
      <c r="E14" s="15" t="s">
        <v>60</v>
      </c>
      <c r="F14" s="7">
        <v>2.5694444444444447E-2</v>
      </c>
      <c r="G14" s="7">
        <v>1.1805555555555555E-2</v>
      </c>
      <c r="H14" s="7">
        <v>1.1805555555555555E-2</v>
      </c>
      <c r="I14" s="6">
        <v>6</v>
      </c>
      <c r="J14" s="6">
        <v>9</v>
      </c>
      <c r="K14" s="6">
        <v>24</v>
      </c>
      <c r="L14" s="6">
        <v>33</v>
      </c>
      <c r="M14" s="6">
        <v>13</v>
      </c>
      <c r="N14" s="6">
        <v>9</v>
      </c>
      <c r="O14" s="6">
        <v>27</v>
      </c>
      <c r="P14" s="6">
        <f t="shared" si="1"/>
        <v>121</v>
      </c>
      <c r="Q14" s="7">
        <f t="shared" si="2"/>
        <v>2.1006944444444446E-2</v>
      </c>
      <c r="R14" s="7"/>
      <c r="S14" s="7">
        <f t="shared" si="3"/>
        <v>3.2812500000000001E-2</v>
      </c>
      <c r="T14" s="6">
        <v>7</v>
      </c>
    </row>
    <row r="15" spans="1:20" s="3" customFormat="1" ht="29.25" customHeight="1">
      <c r="A15" s="4"/>
      <c r="B15" s="6">
        <v>8</v>
      </c>
      <c r="C15" s="15" t="s">
        <v>58</v>
      </c>
      <c r="D15" s="6"/>
      <c r="E15" s="15" t="s">
        <v>64</v>
      </c>
      <c r="F15" s="7">
        <v>0.18877314814814816</v>
      </c>
      <c r="G15" s="7">
        <v>0.17743055555555556</v>
      </c>
      <c r="H15" s="7">
        <f t="shared" ref="H15:H20" si="4">F15-G15</f>
        <v>1.1342592592592599E-2</v>
      </c>
      <c r="I15" s="6">
        <v>25</v>
      </c>
      <c r="J15" s="6">
        <v>6</v>
      </c>
      <c r="K15" s="6">
        <v>43</v>
      </c>
      <c r="L15" s="6">
        <v>12</v>
      </c>
      <c r="M15" s="6">
        <v>6</v>
      </c>
      <c r="N15" s="6">
        <v>9</v>
      </c>
      <c r="O15" s="6">
        <v>25</v>
      </c>
      <c r="P15" s="6">
        <f t="shared" si="1"/>
        <v>126</v>
      </c>
      <c r="Q15" s="7">
        <f t="shared" si="2"/>
        <v>2.1875000000000002E-2</v>
      </c>
      <c r="R15" s="7"/>
      <c r="S15" s="7">
        <f t="shared" si="3"/>
        <v>3.3217592592592604E-2</v>
      </c>
      <c r="T15" s="6">
        <v>8</v>
      </c>
    </row>
    <row r="16" spans="1:20" s="3" customFormat="1" ht="29.25" customHeight="1">
      <c r="A16" s="4"/>
      <c r="B16" s="6">
        <v>9</v>
      </c>
      <c r="C16" s="15" t="s">
        <v>49</v>
      </c>
      <c r="D16" s="6"/>
      <c r="E16" s="17" t="s">
        <v>60</v>
      </c>
      <c r="F16" s="7">
        <v>1.2847222222222223E-2</v>
      </c>
      <c r="G16" s="7">
        <v>0</v>
      </c>
      <c r="H16" s="7">
        <f t="shared" si="4"/>
        <v>1.2847222222222223E-2</v>
      </c>
      <c r="I16" s="6">
        <v>6</v>
      </c>
      <c r="J16" s="6">
        <v>12</v>
      </c>
      <c r="K16" s="6">
        <v>12</v>
      </c>
      <c r="L16" s="6">
        <v>17</v>
      </c>
      <c r="M16" s="6">
        <v>6</v>
      </c>
      <c r="N16" s="6">
        <v>22</v>
      </c>
      <c r="O16" s="6">
        <v>51</v>
      </c>
      <c r="P16" s="6">
        <f t="shared" si="1"/>
        <v>126</v>
      </c>
      <c r="Q16" s="7">
        <f t="shared" si="2"/>
        <v>2.1875000000000002E-2</v>
      </c>
      <c r="R16" s="7"/>
      <c r="S16" s="7">
        <f t="shared" si="3"/>
        <v>3.4722222222222224E-2</v>
      </c>
      <c r="T16" s="6">
        <v>9</v>
      </c>
    </row>
    <row r="17" spans="1:20" s="3" customFormat="1" ht="29.25" customHeight="1">
      <c r="A17" s="4"/>
      <c r="B17" s="6">
        <v>10</v>
      </c>
      <c r="C17" s="15" t="s">
        <v>55</v>
      </c>
      <c r="D17" s="6"/>
      <c r="E17" s="15" t="s">
        <v>65</v>
      </c>
      <c r="F17" s="7">
        <v>0.21249999999999999</v>
      </c>
      <c r="G17" s="7">
        <v>0.1986111111111111</v>
      </c>
      <c r="H17" s="7">
        <f t="shared" si="4"/>
        <v>1.3888888888888895E-2</v>
      </c>
      <c r="I17" s="6">
        <v>28</v>
      </c>
      <c r="J17" s="6">
        <v>12</v>
      </c>
      <c r="K17" s="6">
        <v>21</v>
      </c>
      <c r="L17" s="6">
        <v>14</v>
      </c>
      <c r="M17" s="6">
        <v>0</v>
      </c>
      <c r="N17" s="6">
        <v>0</v>
      </c>
      <c r="O17" s="6">
        <v>19</v>
      </c>
      <c r="P17" s="6">
        <f t="shared" si="1"/>
        <v>94</v>
      </c>
      <c r="Q17" s="7">
        <f t="shared" si="2"/>
        <v>1.6319444444444445E-2</v>
      </c>
      <c r="R17" s="7"/>
      <c r="S17" s="7">
        <f t="shared" si="3"/>
        <v>3.0208333333333341E-2</v>
      </c>
      <c r="T17" s="6">
        <v>10</v>
      </c>
    </row>
    <row r="18" spans="1:20" s="3" customFormat="1" ht="29.25" customHeight="1">
      <c r="A18" s="4"/>
      <c r="B18" s="6">
        <v>11</v>
      </c>
      <c r="C18" s="15" t="s">
        <v>56</v>
      </c>
      <c r="D18" s="6"/>
      <c r="E18" s="21" t="s">
        <v>66</v>
      </c>
      <c r="F18" s="7">
        <v>0.22395833333333334</v>
      </c>
      <c r="G18" s="7">
        <v>0.21006944444444445</v>
      </c>
      <c r="H18" s="7">
        <f t="shared" si="4"/>
        <v>1.3888888888888895E-2</v>
      </c>
      <c r="I18" s="6">
        <v>23</v>
      </c>
      <c r="J18" s="6">
        <v>19</v>
      </c>
      <c r="K18" s="6">
        <v>27</v>
      </c>
      <c r="L18" s="6">
        <v>27</v>
      </c>
      <c r="M18" s="6">
        <v>7</v>
      </c>
      <c r="N18" s="6">
        <v>6</v>
      </c>
      <c r="O18" s="6">
        <v>42</v>
      </c>
      <c r="P18" s="6">
        <f t="shared" si="1"/>
        <v>151</v>
      </c>
      <c r="Q18" s="7">
        <f t="shared" si="2"/>
        <v>2.6215277777777778E-2</v>
      </c>
      <c r="R18" s="7"/>
      <c r="S18" s="7">
        <f t="shared" si="3"/>
        <v>4.0104166666666677E-2</v>
      </c>
      <c r="T18" s="6">
        <v>11</v>
      </c>
    </row>
    <row r="19" spans="1:20" ht="29.25" customHeight="1">
      <c r="A19" s="11"/>
      <c r="B19" s="6">
        <v>12</v>
      </c>
      <c r="C19" s="21" t="s">
        <v>59</v>
      </c>
      <c r="D19" s="6"/>
      <c r="E19" s="21" t="s">
        <v>41</v>
      </c>
      <c r="F19" s="7">
        <v>0.2822453703703704</v>
      </c>
      <c r="G19" s="7">
        <v>0.27812500000000001</v>
      </c>
      <c r="H19" s="7">
        <f t="shared" si="4"/>
        <v>4.1203703703703853E-3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0</v>
      </c>
      <c r="P19" s="6">
        <f t="shared" si="1"/>
        <v>1</v>
      </c>
      <c r="Q19" s="7">
        <f t="shared" si="2"/>
        <v>1.7361111111111112E-4</v>
      </c>
      <c r="R19" s="7"/>
      <c r="S19" s="7">
        <f t="shared" si="3"/>
        <v>4.2939814814814967E-3</v>
      </c>
      <c r="T19" s="21" t="s">
        <v>70</v>
      </c>
    </row>
    <row r="20" spans="1:20" ht="29.25" customHeight="1">
      <c r="A20" s="11"/>
      <c r="B20" s="6">
        <v>13</v>
      </c>
      <c r="C20" s="21" t="s">
        <v>39</v>
      </c>
      <c r="D20" s="6"/>
      <c r="E20" s="21" t="s">
        <v>41</v>
      </c>
      <c r="F20" s="7">
        <v>0.2776851851851852</v>
      </c>
      <c r="G20" s="7">
        <v>0.27187500000000003</v>
      </c>
      <c r="H20" s="7">
        <f t="shared" si="4"/>
        <v>5.8101851851851682E-3</v>
      </c>
      <c r="I20" s="6">
        <v>0</v>
      </c>
      <c r="J20" s="6">
        <v>3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f t="shared" si="1"/>
        <v>3</v>
      </c>
      <c r="Q20" s="7">
        <f t="shared" si="2"/>
        <v>5.2083333333333333E-4</v>
      </c>
      <c r="R20" s="7"/>
      <c r="S20" s="7">
        <f t="shared" si="3"/>
        <v>6.3310185185185015E-3</v>
      </c>
      <c r="T20" s="21" t="s">
        <v>70</v>
      </c>
    </row>
    <row r="21" spans="1:20" ht="12.75" hidden="1" customHeight="1">
      <c r="A21" s="11"/>
      <c r="B21" s="6">
        <v>12</v>
      </c>
      <c r="C21" s="6"/>
      <c r="D21" s="6"/>
      <c r="E21" s="6"/>
      <c r="F21" s="7">
        <v>0</v>
      </c>
      <c r="G21" s="7">
        <v>0</v>
      </c>
      <c r="H21" s="7">
        <f t="shared" ref="H21:H29" si="5">F21-G21</f>
        <v>0</v>
      </c>
      <c r="I21" s="6"/>
      <c r="J21" s="6"/>
      <c r="K21" s="6"/>
      <c r="L21" s="6"/>
      <c r="M21" s="6"/>
      <c r="N21" s="6"/>
      <c r="O21" s="6"/>
      <c r="P21" s="6">
        <f t="shared" ref="P21:P29" si="6">SUM(I21:O21)</f>
        <v>0</v>
      </c>
      <c r="Q21" s="7">
        <f t="shared" ref="Q21:Q29" si="7">TIMEVALUE("0:0:15")*P21</f>
        <v>0</v>
      </c>
      <c r="R21" s="7"/>
      <c r="S21" s="7">
        <f t="shared" ref="S21:S29" si="8">H21+Q21-R21</f>
        <v>0</v>
      </c>
      <c r="T21" s="6"/>
    </row>
    <row r="22" spans="1:20" ht="12.75" hidden="1" customHeight="1">
      <c r="A22" s="11"/>
      <c r="B22" s="6">
        <v>13</v>
      </c>
      <c r="C22" s="6"/>
      <c r="D22" s="6"/>
      <c r="E22" s="6"/>
      <c r="F22" s="7">
        <v>0</v>
      </c>
      <c r="G22" s="7">
        <v>0</v>
      </c>
      <c r="H22" s="7">
        <f t="shared" si="5"/>
        <v>0</v>
      </c>
      <c r="I22" s="6"/>
      <c r="J22" s="6"/>
      <c r="K22" s="6"/>
      <c r="L22" s="6"/>
      <c r="M22" s="6"/>
      <c r="N22" s="6"/>
      <c r="O22" s="6"/>
      <c r="P22" s="6">
        <f t="shared" si="6"/>
        <v>0</v>
      </c>
      <c r="Q22" s="7">
        <f t="shared" si="7"/>
        <v>0</v>
      </c>
      <c r="R22" s="7"/>
      <c r="S22" s="7">
        <f t="shared" si="8"/>
        <v>0</v>
      </c>
      <c r="T22" s="6"/>
    </row>
    <row r="23" spans="1:20" ht="12.75" hidden="1" customHeight="1">
      <c r="A23" s="11"/>
      <c r="B23" s="6">
        <v>14</v>
      </c>
      <c r="C23" s="6"/>
      <c r="D23" s="6"/>
      <c r="E23" s="6"/>
      <c r="F23" s="7">
        <v>0</v>
      </c>
      <c r="G23" s="7">
        <v>0</v>
      </c>
      <c r="H23" s="7">
        <f t="shared" si="5"/>
        <v>0</v>
      </c>
      <c r="I23" s="6"/>
      <c r="J23" s="6"/>
      <c r="K23" s="6"/>
      <c r="L23" s="6"/>
      <c r="M23" s="6"/>
      <c r="N23" s="6"/>
      <c r="O23" s="6"/>
      <c r="P23" s="6">
        <f t="shared" si="6"/>
        <v>0</v>
      </c>
      <c r="Q23" s="7">
        <f t="shared" si="7"/>
        <v>0</v>
      </c>
      <c r="R23" s="7"/>
      <c r="S23" s="7">
        <f t="shared" si="8"/>
        <v>0</v>
      </c>
      <c r="T23" s="6"/>
    </row>
    <row r="24" spans="1:20" ht="12.75" hidden="1" customHeight="1">
      <c r="A24" s="11"/>
      <c r="B24" s="6">
        <v>15</v>
      </c>
      <c r="C24" s="6"/>
      <c r="D24" s="6"/>
      <c r="E24" s="6"/>
      <c r="F24" s="7">
        <v>0</v>
      </c>
      <c r="G24" s="7">
        <v>0</v>
      </c>
      <c r="H24" s="7">
        <f t="shared" si="5"/>
        <v>0</v>
      </c>
      <c r="I24" s="6"/>
      <c r="J24" s="6"/>
      <c r="K24" s="6"/>
      <c r="L24" s="6"/>
      <c r="M24" s="6"/>
      <c r="N24" s="6"/>
      <c r="O24" s="6"/>
      <c r="P24" s="6">
        <f t="shared" si="6"/>
        <v>0</v>
      </c>
      <c r="Q24" s="7">
        <f t="shared" si="7"/>
        <v>0</v>
      </c>
      <c r="R24" s="7"/>
      <c r="S24" s="7">
        <f t="shared" si="8"/>
        <v>0</v>
      </c>
      <c r="T24" s="6"/>
    </row>
    <row r="25" spans="1:20" ht="12.75" hidden="1" customHeight="1">
      <c r="A25" s="11"/>
      <c r="B25" s="6">
        <v>23</v>
      </c>
      <c r="C25" s="6"/>
      <c r="D25" s="6"/>
      <c r="E25" s="6"/>
      <c r="F25" s="7"/>
      <c r="G25" s="7"/>
      <c r="H25" s="7">
        <f t="shared" si="5"/>
        <v>0</v>
      </c>
      <c r="I25" s="6"/>
      <c r="J25" s="6"/>
      <c r="K25" s="6"/>
      <c r="L25" s="6"/>
      <c r="M25" s="6"/>
      <c r="N25" s="6"/>
      <c r="O25" s="6"/>
      <c r="P25" s="6">
        <f t="shared" si="6"/>
        <v>0</v>
      </c>
      <c r="Q25" s="7">
        <f t="shared" si="7"/>
        <v>0</v>
      </c>
      <c r="R25" s="7"/>
      <c r="S25" s="7">
        <f t="shared" si="8"/>
        <v>0</v>
      </c>
      <c r="T25" s="6"/>
    </row>
    <row r="26" spans="1:20" ht="12.75" hidden="1" customHeight="1">
      <c r="A26" s="11"/>
      <c r="B26" s="6">
        <v>24</v>
      </c>
      <c r="C26" s="6"/>
      <c r="D26" s="6"/>
      <c r="E26" s="6"/>
      <c r="F26" s="7"/>
      <c r="G26" s="7"/>
      <c r="H26" s="7">
        <f t="shared" si="5"/>
        <v>0</v>
      </c>
      <c r="I26" s="6"/>
      <c r="J26" s="6"/>
      <c r="K26" s="6"/>
      <c r="L26" s="6"/>
      <c r="M26" s="6"/>
      <c r="N26" s="6"/>
      <c r="O26" s="6"/>
      <c r="P26" s="6">
        <f t="shared" si="6"/>
        <v>0</v>
      </c>
      <c r="Q26" s="7">
        <f t="shared" si="7"/>
        <v>0</v>
      </c>
      <c r="R26" s="7"/>
      <c r="S26" s="7">
        <f t="shared" si="8"/>
        <v>0</v>
      </c>
      <c r="T26" s="6"/>
    </row>
    <row r="27" spans="1:20" ht="12.75" hidden="1" customHeight="1">
      <c r="A27" s="11"/>
      <c r="B27" s="6">
        <v>25</v>
      </c>
      <c r="C27" s="6"/>
      <c r="D27" s="6"/>
      <c r="E27" s="6"/>
      <c r="F27" s="7"/>
      <c r="G27" s="7"/>
      <c r="H27" s="7">
        <f t="shared" si="5"/>
        <v>0</v>
      </c>
      <c r="I27" s="6"/>
      <c r="J27" s="6"/>
      <c r="K27" s="6"/>
      <c r="L27" s="6"/>
      <c r="M27" s="6"/>
      <c r="N27" s="6"/>
      <c r="O27" s="6"/>
      <c r="P27" s="6">
        <f t="shared" si="6"/>
        <v>0</v>
      </c>
      <c r="Q27" s="7">
        <f t="shared" si="7"/>
        <v>0</v>
      </c>
      <c r="R27" s="7"/>
      <c r="S27" s="7">
        <f t="shared" si="8"/>
        <v>0</v>
      </c>
      <c r="T27" s="6"/>
    </row>
    <row r="28" spans="1:20" ht="12.75" hidden="1" customHeight="1">
      <c r="A28" s="11"/>
      <c r="B28" s="6">
        <v>26</v>
      </c>
      <c r="C28" s="6"/>
      <c r="D28" s="6"/>
      <c r="E28" s="6"/>
      <c r="F28" s="7"/>
      <c r="G28" s="7"/>
      <c r="H28" s="7">
        <f t="shared" si="5"/>
        <v>0</v>
      </c>
      <c r="I28" s="6"/>
      <c r="J28" s="6"/>
      <c r="K28" s="6"/>
      <c r="L28" s="6"/>
      <c r="M28" s="6"/>
      <c r="N28" s="6"/>
      <c r="O28" s="6"/>
      <c r="P28" s="6">
        <f t="shared" si="6"/>
        <v>0</v>
      </c>
      <c r="Q28" s="7">
        <f t="shared" si="7"/>
        <v>0</v>
      </c>
      <c r="R28" s="7"/>
      <c r="S28" s="7">
        <f t="shared" si="8"/>
        <v>0</v>
      </c>
      <c r="T28" s="6"/>
    </row>
    <row r="29" spans="1:20" ht="12.75" hidden="1" customHeight="1">
      <c r="A29" s="11"/>
      <c r="B29" s="6">
        <v>27</v>
      </c>
      <c r="C29" s="6"/>
      <c r="D29" s="6"/>
      <c r="E29" s="6"/>
      <c r="F29" s="7"/>
      <c r="G29" s="7"/>
      <c r="H29" s="7">
        <f t="shared" si="5"/>
        <v>0</v>
      </c>
      <c r="I29" s="6"/>
      <c r="J29" s="6"/>
      <c r="K29" s="6"/>
      <c r="L29" s="6"/>
      <c r="M29" s="6"/>
      <c r="N29" s="6"/>
      <c r="O29" s="6"/>
      <c r="P29" s="6">
        <f t="shared" si="6"/>
        <v>0</v>
      </c>
      <c r="Q29" s="7">
        <f t="shared" si="7"/>
        <v>0</v>
      </c>
      <c r="R29" s="7"/>
      <c r="S29" s="7">
        <f t="shared" si="8"/>
        <v>0</v>
      </c>
      <c r="T29" s="6"/>
    </row>
    <row r="30" spans="1:20" ht="3" customHeight="1">
      <c r="A30" s="11"/>
      <c r="B30" s="11"/>
      <c r="C30" s="11"/>
      <c r="D30" s="11"/>
      <c r="E30" s="11"/>
      <c r="F30" s="11"/>
      <c r="G30" s="8"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>
      <c r="A31" s="11"/>
      <c r="B31" s="11"/>
      <c r="C31" s="11"/>
      <c r="D31" s="11"/>
      <c r="E31" s="11"/>
      <c r="F31" s="11"/>
      <c r="G31" s="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s="1" customFormat="1" ht="12.75" customHeight="1">
      <c r="A32" s="24" t="s">
        <v>68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s="1" customFormat="1" ht="13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2"/>
      <c r="P33" s="19"/>
      <c r="Q33" s="19"/>
      <c r="R33" s="19"/>
      <c r="S33" s="19"/>
      <c r="T33" s="19"/>
    </row>
    <row r="34" spans="1:20" s="1" customFormat="1" ht="12.75" customHeight="1">
      <c r="A34" s="24" t="s">
        <v>69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</sheetData>
  <sortState ref="C8:T16">
    <sortCondition ref="S8:S16"/>
  </sortState>
  <mergeCells count="20">
    <mergeCell ref="S6:S7"/>
    <mergeCell ref="T6:T7"/>
    <mergeCell ref="A32:T32"/>
    <mergeCell ref="A34:T34"/>
    <mergeCell ref="G6:G7"/>
    <mergeCell ref="H6:H7"/>
    <mergeCell ref="I6:O6"/>
    <mergeCell ref="P6:P7"/>
    <mergeCell ref="Q6:Q7"/>
    <mergeCell ref="R6:R7"/>
    <mergeCell ref="B6:B7"/>
    <mergeCell ref="C6:C7"/>
    <mergeCell ref="D6:D7"/>
    <mergeCell ref="E6:E7"/>
    <mergeCell ref="F6:F7"/>
    <mergeCell ref="B1:T1"/>
    <mergeCell ref="B3:T3"/>
    <mergeCell ref="B4:T4"/>
    <mergeCell ref="B5:G5"/>
    <mergeCell ref="O5:T5"/>
  </mergeCells>
  <pageMargins left="0.13" right="0.16" top="0.14000000000000001" bottom="0.14000000000000001" header="0.12" footer="0.14000000000000001"/>
  <pageSetup paperSize="9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topLeftCell="B1" zoomScaleNormal="100" workbookViewId="0">
      <selection activeCell="B1" sqref="B1:T1"/>
    </sheetView>
  </sheetViews>
  <sheetFormatPr defaultRowHeight="12.75"/>
  <cols>
    <col min="1" max="1" width="0.5703125" style="2" hidden="1" customWidth="1"/>
    <col min="2" max="2" width="3.7109375" style="2" customWidth="1"/>
    <col min="3" max="3" width="9.42578125" style="2" bestFit="1" customWidth="1"/>
    <col min="4" max="4" width="5.5703125" style="2" hidden="1" customWidth="1"/>
    <col min="5" max="5" width="15.85546875" style="2" bestFit="1" customWidth="1"/>
    <col min="6" max="6" width="12.42578125" style="2" bestFit="1" customWidth="1"/>
    <col min="7" max="7" width="11.7109375" style="2" customWidth="1"/>
    <col min="8" max="8" width="14.85546875" style="2" customWidth="1"/>
    <col min="9" max="9" width="6.28515625" style="2" bestFit="1" customWidth="1"/>
    <col min="10" max="10" width="6.42578125" style="2" bestFit="1" customWidth="1"/>
    <col min="11" max="11" width="4.7109375" style="2" bestFit="1" customWidth="1"/>
    <col min="12" max="12" width="7.7109375" style="2" bestFit="1" customWidth="1"/>
    <col min="13" max="13" width="6.7109375" style="2" customWidth="1"/>
    <col min="14" max="14" width="7.140625" style="2" bestFit="1" customWidth="1"/>
    <col min="15" max="15" width="8.5703125" style="2" bestFit="1" customWidth="1"/>
    <col min="16" max="16" width="7.7109375" style="2" customWidth="1"/>
    <col min="17" max="17" width="9" style="2" customWidth="1"/>
    <col min="18" max="18" width="8" style="2" hidden="1" customWidth="1"/>
    <col min="19" max="19" width="8.28515625" style="2" customWidth="1"/>
    <col min="20" max="20" width="6" style="2" customWidth="1"/>
    <col min="21" max="16384" width="9.140625" style="2"/>
  </cols>
  <sheetData>
    <row r="1" spans="1:20" ht="49.5" customHeight="1">
      <c r="A1" s="11"/>
      <c r="B1" s="29" t="s">
        <v>72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3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8.75">
      <c r="A3" s="11"/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6.5" customHeight="1">
      <c r="A4" s="11"/>
      <c r="B4" s="31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>
      <c r="A5" s="11"/>
      <c r="B5" s="32" t="s">
        <v>23</v>
      </c>
      <c r="C5" s="32"/>
      <c r="D5" s="32"/>
      <c r="E5" s="32"/>
      <c r="F5" s="32"/>
      <c r="G5" s="32"/>
      <c r="H5" s="11"/>
      <c r="I5" s="11"/>
      <c r="J5" s="11"/>
      <c r="K5" s="11"/>
      <c r="L5" s="11"/>
      <c r="M5" s="11"/>
      <c r="N5" s="11"/>
      <c r="O5" s="33" t="s">
        <v>22</v>
      </c>
      <c r="P5" s="33"/>
      <c r="Q5" s="33"/>
      <c r="R5" s="33"/>
      <c r="S5" s="33"/>
      <c r="T5" s="33"/>
    </row>
    <row r="6" spans="1:20" s="3" customFormat="1" ht="12.75" customHeight="1">
      <c r="A6" s="4"/>
      <c r="B6" s="23" t="s">
        <v>1</v>
      </c>
      <c r="C6" s="23" t="s">
        <v>2</v>
      </c>
      <c r="D6" s="27" t="s">
        <v>3</v>
      </c>
      <c r="E6" s="27" t="s">
        <v>21</v>
      </c>
      <c r="F6" s="23" t="s">
        <v>5</v>
      </c>
      <c r="G6" s="23" t="s">
        <v>6</v>
      </c>
      <c r="H6" s="23" t="s">
        <v>7</v>
      </c>
      <c r="I6" s="25" t="s">
        <v>20</v>
      </c>
      <c r="J6" s="26"/>
      <c r="K6" s="26"/>
      <c r="L6" s="26"/>
      <c r="M6" s="26"/>
      <c r="N6" s="26"/>
      <c r="O6" s="26"/>
      <c r="P6" s="27" t="s">
        <v>8</v>
      </c>
      <c r="Q6" s="27" t="s">
        <v>9</v>
      </c>
      <c r="R6" s="23" t="s">
        <v>10</v>
      </c>
      <c r="S6" s="23" t="s">
        <v>11</v>
      </c>
      <c r="T6" s="23" t="s">
        <v>12</v>
      </c>
    </row>
    <row r="7" spans="1:20" s="3" customFormat="1" ht="24.75" customHeight="1">
      <c r="A7" s="4"/>
      <c r="B7" s="23"/>
      <c r="C7" s="23"/>
      <c r="D7" s="28"/>
      <c r="E7" s="28"/>
      <c r="F7" s="23"/>
      <c r="G7" s="23"/>
      <c r="H7" s="23"/>
      <c r="I7" s="5" t="s">
        <v>13</v>
      </c>
      <c r="J7" s="5" t="s">
        <v>14</v>
      </c>
      <c r="K7" s="5" t="s">
        <v>15</v>
      </c>
      <c r="L7" s="5" t="s">
        <v>18</v>
      </c>
      <c r="M7" s="5" t="s">
        <v>19</v>
      </c>
      <c r="N7" s="5" t="s">
        <v>16</v>
      </c>
      <c r="O7" s="5" t="s">
        <v>17</v>
      </c>
      <c r="P7" s="28"/>
      <c r="Q7" s="28"/>
      <c r="R7" s="23"/>
      <c r="S7" s="23"/>
      <c r="T7" s="23"/>
    </row>
    <row r="8" spans="1:20" s="3" customFormat="1" ht="33.75" customHeight="1">
      <c r="A8" s="4"/>
      <c r="B8" s="6">
        <v>1</v>
      </c>
      <c r="C8" s="21" t="s">
        <v>51</v>
      </c>
      <c r="D8" s="6"/>
      <c r="E8" s="21" t="s">
        <v>60</v>
      </c>
      <c r="F8" s="7">
        <v>5.1655092592592593E-2</v>
      </c>
      <c r="G8" s="7">
        <v>4.4097222222222225E-2</v>
      </c>
      <c r="H8" s="7">
        <f t="shared" ref="H8:H13" si="0">F8-G8</f>
        <v>7.5578703703703676E-3</v>
      </c>
      <c r="I8" s="6">
        <v>0</v>
      </c>
      <c r="J8" s="6">
        <v>9</v>
      </c>
      <c r="K8" s="6">
        <v>6</v>
      </c>
      <c r="L8" s="6">
        <v>4</v>
      </c>
      <c r="M8" s="6">
        <v>0</v>
      </c>
      <c r="N8" s="6">
        <v>0</v>
      </c>
      <c r="O8" s="6">
        <v>9</v>
      </c>
      <c r="P8" s="6">
        <f t="shared" ref="P8:P13" si="1">SUM(I8:O8)</f>
        <v>28</v>
      </c>
      <c r="Q8" s="7">
        <f t="shared" ref="Q8:Q13" si="2">TIMEVALUE("0:0:15")*P8</f>
        <v>4.8611111111111112E-3</v>
      </c>
      <c r="R8" s="7"/>
      <c r="S8" s="7">
        <f t="shared" ref="S8:S13" si="3">H8+Q8-R8</f>
        <v>1.2418981481481479E-2</v>
      </c>
      <c r="T8" s="6">
        <v>1</v>
      </c>
    </row>
    <row r="9" spans="1:20" s="3" customFormat="1" ht="33.75" customHeight="1">
      <c r="A9" s="4"/>
      <c r="B9" s="6">
        <v>2</v>
      </c>
      <c r="C9" s="21" t="s">
        <v>71</v>
      </c>
      <c r="D9" s="6"/>
      <c r="E9" s="21" t="s">
        <v>60</v>
      </c>
      <c r="F9" s="7">
        <v>7.2962962962962966E-2</v>
      </c>
      <c r="G9" s="7">
        <v>6.5972222222222224E-2</v>
      </c>
      <c r="H9" s="7">
        <f t="shared" si="0"/>
        <v>6.9907407407407418E-3</v>
      </c>
      <c r="I9" s="6">
        <v>0</v>
      </c>
      <c r="J9" s="6">
        <v>12</v>
      </c>
      <c r="K9" s="6">
        <v>15</v>
      </c>
      <c r="L9" s="6">
        <v>3</v>
      </c>
      <c r="M9" s="6">
        <v>0</v>
      </c>
      <c r="N9" s="6">
        <v>1</v>
      </c>
      <c r="O9" s="6">
        <v>3</v>
      </c>
      <c r="P9" s="6">
        <f t="shared" si="1"/>
        <v>34</v>
      </c>
      <c r="Q9" s="7">
        <f t="shared" si="2"/>
        <v>5.9027777777777776E-3</v>
      </c>
      <c r="R9" s="7"/>
      <c r="S9" s="7">
        <f t="shared" si="3"/>
        <v>1.2893518518518519E-2</v>
      </c>
      <c r="T9" s="6">
        <v>2</v>
      </c>
    </row>
    <row r="10" spans="1:20" s="3" customFormat="1" ht="33.75" customHeight="1">
      <c r="A10" s="4"/>
      <c r="B10" s="6">
        <v>3</v>
      </c>
      <c r="C10" s="21" t="s">
        <v>49</v>
      </c>
      <c r="D10" s="6"/>
      <c r="E10" s="21" t="s">
        <v>60</v>
      </c>
      <c r="F10" s="7">
        <v>6.6412037037037033E-2</v>
      </c>
      <c r="G10" s="7">
        <v>5.8333333333333327E-2</v>
      </c>
      <c r="H10" s="7">
        <f t="shared" si="0"/>
        <v>8.078703703703706E-3</v>
      </c>
      <c r="I10" s="6">
        <v>3</v>
      </c>
      <c r="J10" s="6">
        <v>10</v>
      </c>
      <c r="K10" s="6">
        <v>9</v>
      </c>
      <c r="L10" s="6">
        <v>4</v>
      </c>
      <c r="M10" s="6">
        <v>9</v>
      </c>
      <c r="N10" s="6">
        <v>3</v>
      </c>
      <c r="O10" s="6">
        <v>22</v>
      </c>
      <c r="P10" s="6">
        <f t="shared" si="1"/>
        <v>60</v>
      </c>
      <c r="Q10" s="7">
        <f t="shared" si="2"/>
        <v>1.0416666666666668E-2</v>
      </c>
      <c r="R10" s="7"/>
      <c r="S10" s="7">
        <f t="shared" si="3"/>
        <v>1.8495370370370374E-2</v>
      </c>
      <c r="T10" s="6">
        <v>3</v>
      </c>
    </row>
    <row r="11" spans="1:20" s="3" customFormat="1" ht="33.75" customHeight="1">
      <c r="A11" s="4"/>
      <c r="B11" s="6">
        <v>4</v>
      </c>
      <c r="C11" s="21" t="s">
        <v>34</v>
      </c>
      <c r="D11" s="6"/>
      <c r="E11" s="21" t="s">
        <v>63</v>
      </c>
      <c r="F11" s="7">
        <v>0.1794675925925926</v>
      </c>
      <c r="G11" s="7">
        <v>0.16874999999999998</v>
      </c>
      <c r="H11" s="7">
        <f t="shared" si="0"/>
        <v>1.0717592592592612E-2</v>
      </c>
      <c r="I11" s="6">
        <v>3</v>
      </c>
      <c r="J11" s="6">
        <v>9</v>
      </c>
      <c r="K11" s="6">
        <v>3</v>
      </c>
      <c r="L11" s="6">
        <v>12</v>
      </c>
      <c r="M11" s="6">
        <v>0</v>
      </c>
      <c r="N11" s="6">
        <v>0</v>
      </c>
      <c r="O11" s="6">
        <v>34</v>
      </c>
      <c r="P11" s="6">
        <f t="shared" si="1"/>
        <v>61</v>
      </c>
      <c r="Q11" s="7">
        <f t="shared" si="2"/>
        <v>1.0590277777777778E-2</v>
      </c>
      <c r="R11" s="7"/>
      <c r="S11" s="7">
        <f t="shared" si="3"/>
        <v>2.130787037037039E-2</v>
      </c>
      <c r="T11" s="6">
        <v>4</v>
      </c>
    </row>
    <row r="12" spans="1:20" s="3" customFormat="1" ht="33.75" customHeight="1">
      <c r="A12" s="4"/>
      <c r="B12" s="6">
        <v>5</v>
      </c>
      <c r="C12" s="21" t="s">
        <v>52</v>
      </c>
      <c r="D12" s="6"/>
      <c r="E12" s="21" t="s">
        <v>60</v>
      </c>
      <c r="F12" s="7">
        <v>6.0381944444444446E-2</v>
      </c>
      <c r="G12" s="7">
        <v>5.0694444444444452E-2</v>
      </c>
      <c r="H12" s="7">
        <f t="shared" si="0"/>
        <v>9.6874999999999947E-3</v>
      </c>
      <c r="I12" s="6">
        <v>3</v>
      </c>
      <c r="J12" s="6">
        <v>21</v>
      </c>
      <c r="K12" s="6">
        <v>21</v>
      </c>
      <c r="L12" s="6">
        <v>10</v>
      </c>
      <c r="M12" s="6">
        <v>6</v>
      </c>
      <c r="N12" s="6">
        <v>0</v>
      </c>
      <c r="O12" s="6">
        <v>6</v>
      </c>
      <c r="P12" s="6">
        <f t="shared" si="1"/>
        <v>67</v>
      </c>
      <c r="Q12" s="7">
        <f t="shared" si="2"/>
        <v>1.1631944444444445E-2</v>
      </c>
      <c r="R12" s="7"/>
      <c r="S12" s="7">
        <f t="shared" si="3"/>
        <v>2.1319444444444439E-2</v>
      </c>
      <c r="T12" s="6">
        <v>5</v>
      </c>
    </row>
    <row r="13" spans="1:20" s="3" customFormat="1" ht="33.75" customHeight="1">
      <c r="A13" s="4"/>
      <c r="B13" s="6">
        <v>6</v>
      </c>
      <c r="C13" s="21" t="s">
        <v>55</v>
      </c>
      <c r="D13" s="6"/>
      <c r="E13" s="21" t="s">
        <v>65</v>
      </c>
      <c r="F13" s="7">
        <v>0.20069444444444443</v>
      </c>
      <c r="G13" s="7">
        <v>0.18680555555555556</v>
      </c>
      <c r="H13" s="7">
        <f t="shared" si="0"/>
        <v>1.3888888888888867E-2</v>
      </c>
      <c r="I13" s="6">
        <v>18</v>
      </c>
      <c r="J13" s="6">
        <v>6</v>
      </c>
      <c r="K13" s="6">
        <v>24</v>
      </c>
      <c r="L13" s="6">
        <v>6</v>
      </c>
      <c r="M13" s="6">
        <v>0</v>
      </c>
      <c r="N13" s="6">
        <v>0</v>
      </c>
      <c r="O13" s="6">
        <v>13</v>
      </c>
      <c r="P13" s="6">
        <f t="shared" si="1"/>
        <v>67</v>
      </c>
      <c r="Q13" s="7">
        <f t="shared" si="2"/>
        <v>1.1631944444444445E-2</v>
      </c>
      <c r="R13" s="7"/>
      <c r="S13" s="7">
        <f t="shared" si="3"/>
        <v>2.5520833333333312E-2</v>
      </c>
      <c r="T13" s="6">
        <v>6</v>
      </c>
    </row>
    <row r="14" spans="1:20" ht="26.25" hidden="1" customHeight="1">
      <c r="A14" s="11"/>
      <c r="B14" s="6">
        <v>12</v>
      </c>
      <c r="C14" s="6"/>
      <c r="D14" s="6"/>
      <c r="E14" s="6"/>
      <c r="F14" s="7">
        <v>0</v>
      </c>
      <c r="G14" s="7">
        <v>0</v>
      </c>
      <c r="H14" s="7">
        <f t="shared" ref="H14:H22" si="4">F14-G14</f>
        <v>0</v>
      </c>
      <c r="I14" s="6"/>
      <c r="J14" s="6"/>
      <c r="K14" s="6"/>
      <c r="L14" s="6"/>
      <c r="M14" s="6"/>
      <c r="N14" s="6"/>
      <c r="O14" s="6"/>
      <c r="P14" s="6">
        <f t="shared" ref="P14:P22" si="5">SUM(I14:O14)</f>
        <v>0</v>
      </c>
      <c r="Q14" s="7">
        <f t="shared" ref="Q14:Q22" si="6">TIMEVALUE("0:0:15")*P14</f>
        <v>0</v>
      </c>
      <c r="R14" s="7"/>
      <c r="S14" s="7">
        <f t="shared" ref="S14:S22" si="7">H14+Q14-R14</f>
        <v>0</v>
      </c>
      <c r="T14" s="6"/>
    </row>
    <row r="15" spans="1:20" ht="26.25" hidden="1" customHeight="1">
      <c r="A15" s="11"/>
      <c r="B15" s="6">
        <v>13</v>
      </c>
      <c r="C15" s="6"/>
      <c r="D15" s="6"/>
      <c r="E15" s="6"/>
      <c r="F15" s="7">
        <v>0</v>
      </c>
      <c r="G15" s="7">
        <v>0</v>
      </c>
      <c r="H15" s="7">
        <f t="shared" si="4"/>
        <v>0</v>
      </c>
      <c r="I15" s="6"/>
      <c r="J15" s="6"/>
      <c r="K15" s="6"/>
      <c r="L15" s="6"/>
      <c r="M15" s="6"/>
      <c r="N15" s="6"/>
      <c r="O15" s="6"/>
      <c r="P15" s="6">
        <f t="shared" si="5"/>
        <v>0</v>
      </c>
      <c r="Q15" s="7">
        <f t="shared" si="6"/>
        <v>0</v>
      </c>
      <c r="R15" s="7"/>
      <c r="S15" s="7">
        <f t="shared" si="7"/>
        <v>0</v>
      </c>
      <c r="T15" s="6"/>
    </row>
    <row r="16" spans="1:20" ht="26.25" hidden="1" customHeight="1">
      <c r="A16" s="11"/>
      <c r="B16" s="6">
        <v>14</v>
      </c>
      <c r="C16" s="6"/>
      <c r="D16" s="6"/>
      <c r="E16" s="6"/>
      <c r="F16" s="7">
        <v>0</v>
      </c>
      <c r="G16" s="7">
        <v>0</v>
      </c>
      <c r="H16" s="7">
        <f t="shared" si="4"/>
        <v>0</v>
      </c>
      <c r="I16" s="6"/>
      <c r="J16" s="6"/>
      <c r="K16" s="6"/>
      <c r="L16" s="6"/>
      <c r="M16" s="6"/>
      <c r="N16" s="6"/>
      <c r="O16" s="6"/>
      <c r="P16" s="6">
        <f t="shared" si="5"/>
        <v>0</v>
      </c>
      <c r="Q16" s="7">
        <f t="shared" si="6"/>
        <v>0</v>
      </c>
      <c r="R16" s="7"/>
      <c r="S16" s="7">
        <f t="shared" si="7"/>
        <v>0</v>
      </c>
      <c r="T16" s="6"/>
    </row>
    <row r="17" spans="1:20" ht="26.25" hidden="1" customHeight="1">
      <c r="A17" s="11"/>
      <c r="B17" s="6">
        <v>15</v>
      </c>
      <c r="C17" s="6"/>
      <c r="D17" s="6"/>
      <c r="E17" s="6"/>
      <c r="F17" s="7">
        <v>0</v>
      </c>
      <c r="G17" s="7">
        <v>0</v>
      </c>
      <c r="H17" s="7">
        <f t="shared" si="4"/>
        <v>0</v>
      </c>
      <c r="I17" s="6"/>
      <c r="J17" s="6"/>
      <c r="K17" s="6"/>
      <c r="L17" s="6"/>
      <c r="M17" s="6"/>
      <c r="N17" s="6"/>
      <c r="O17" s="6"/>
      <c r="P17" s="6">
        <f t="shared" si="5"/>
        <v>0</v>
      </c>
      <c r="Q17" s="7">
        <f t="shared" si="6"/>
        <v>0</v>
      </c>
      <c r="R17" s="7"/>
      <c r="S17" s="7">
        <f t="shared" si="7"/>
        <v>0</v>
      </c>
      <c r="T17" s="6"/>
    </row>
    <row r="18" spans="1:20" ht="16.5" hidden="1" customHeight="1">
      <c r="A18" s="11"/>
      <c r="B18" s="6">
        <v>23</v>
      </c>
      <c r="C18" s="6"/>
      <c r="D18" s="6"/>
      <c r="E18" s="6"/>
      <c r="F18" s="7"/>
      <c r="G18" s="7"/>
      <c r="H18" s="7">
        <f t="shared" si="4"/>
        <v>0</v>
      </c>
      <c r="I18" s="6"/>
      <c r="J18" s="6"/>
      <c r="K18" s="6"/>
      <c r="L18" s="6"/>
      <c r="M18" s="6"/>
      <c r="N18" s="6"/>
      <c r="O18" s="6"/>
      <c r="P18" s="6">
        <f t="shared" si="5"/>
        <v>0</v>
      </c>
      <c r="Q18" s="7">
        <f t="shared" si="6"/>
        <v>0</v>
      </c>
      <c r="R18" s="7"/>
      <c r="S18" s="7">
        <f t="shared" si="7"/>
        <v>0</v>
      </c>
      <c r="T18" s="6"/>
    </row>
    <row r="19" spans="1:20" ht="16.5" hidden="1" customHeight="1">
      <c r="A19" s="11"/>
      <c r="B19" s="6">
        <v>24</v>
      </c>
      <c r="C19" s="6"/>
      <c r="D19" s="6"/>
      <c r="E19" s="6"/>
      <c r="F19" s="7"/>
      <c r="G19" s="7"/>
      <c r="H19" s="7">
        <f t="shared" si="4"/>
        <v>0</v>
      </c>
      <c r="I19" s="6"/>
      <c r="J19" s="6"/>
      <c r="K19" s="6"/>
      <c r="L19" s="6"/>
      <c r="M19" s="6"/>
      <c r="N19" s="6"/>
      <c r="O19" s="6"/>
      <c r="P19" s="6">
        <f t="shared" si="5"/>
        <v>0</v>
      </c>
      <c r="Q19" s="7">
        <f t="shared" si="6"/>
        <v>0</v>
      </c>
      <c r="R19" s="7"/>
      <c r="S19" s="7">
        <f t="shared" si="7"/>
        <v>0</v>
      </c>
      <c r="T19" s="6"/>
    </row>
    <row r="20" spans="1:20" ht="16.5" hidden="1" customHeight="1">
      <c r="A20" s="11"/>
      <c r="B20" s="6">
        <v>25</v>
      </c>
      <c r="C20" s="6"/>
      <c r="D20" s="6"/>
      <c r="E20" s="6"/>
      <c r="F20" s="7"/>
      <c r="G20" s="7"/>
      <c r="H20" s="7">
        <f t="shared" si="4"/>
        <v>0</v>
      </c>
      <c r="I20" s="6"/>
      <c r="J20" s="6"/>
      <c r="K20" s="6"/>
      <c r="L20" s="6"/>
      <c r="M20" s="6"/>
      <c r="N20" s="6"/>
      <c r="O20" s="6"/>
      <c r="P20" s="6">
        <f t="shared" si="5"/>
        <v>0</v>
      </c>
      <c r="Q20" s="7">
        <f t="shared" si="6"/>
        <v>0</v>
      </c>
      <c r="R20" s="7"/>
      <c r="S20" s="7">
        <f t="shared" si="7"/>
        <v>0</v>
      </c>
      <c r="T20" s="6"/>
    </row>
    <row r="21" spans="1:20" ht="16.5" hidden="1" customHeight="1">
      <c r="A21" s="11"/>
      <c r="B21" s="6">
        <v>26</v>
      </c>
      <c r="C21" s="6"/>
      <c r="D21" s="6"/>
      <c r="E21" s="6"/>
      <c r="F21" s="7"/>
      <c r="G21" s="7"/>
      <c r="H21" s="7">
        <f t="shared" si="4"/>
        <v>0</v>
      </c>
      <c r="I21" s="6"/>
      <c r="J21" s="6"/>
      <c r="K21" s="6"/>
      <c r="L21" s="6"/>
      <c r="M21" s="6"/>
      <c r="N21" s="6"/>
      <c r="O21" s="6"/>
      <c r="P21" s="6">
        <f t="shared" si="5"/>
        <v>0</v>
      </c>
      <c r="Q21" s="7">
        <f t="shared" si="6"/>
        <v>0</v>
      </c>
      <c r="R21" s="7"/>
      <c r="S21" s="7">
        <f t="shared" si="7"/>
        <v>0</v>
      </c>
      <c r="T21" s="6"/>
    </row>
    <row r="22" spans="1:20" ht="16.5" hidden="1" customHeight="1">
      <c r="A22" s="11"/>
      <c r="B22" s="6">
        <v>27</v>
      </c>
      <c r="C22" s="6"/>
      <c r="D22" s="6"/>
      <c r="E22" s="6"/>
      <c r="F22" s="7"/>
      <c r="G22" s="7"/>
      <c r="H22" s="7">
        <f t="shared" si="4"/>
        <v>0</v>
      </c>
      <c r="I22" s="6"/>
      <c r="J22" s="6"/>
      <c r="K22" s="6"/>
      <c r="L22" s="6"/>
      <c r="M22" s="6"/>
      <c r="N22" s="6"/>
      <c r="O22" s="6"/>
      <c r="P22" s="6">
        <f t="shared" si="5"/>
        <v>0</v>
      </c>
      <c r="Q22" s="7">
        <f t="shared" si="6"/>
        <v>0</v>
      </c>
      <c r="R22" s="7"/>
      <c r="S22" s="7">
        <f t="shared" si="7"/>
        <v>0</v>
      </c>
      <c r="T22" s="6"/>
    </row>
    <row r="23" spans="1:20" ht="3" customHeight="1">
      <c r="A23" s="11"/>
      <c r="B23" s="11"/>
      <c r="C23" s="11"/>
      <c r="D23" s="11"/>
      <c r="E23" s="11"/>
      <c r="F23" s="11"/>
      <c r="G23" s="8"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>
      <c r="A24" s="11"/>
      <c r="B24" s="11"/>
      <c r="C24" s="11"/>
      <c r="D24" s="11"/>
      <c r="E24" s="11"/>
      <c r="F24" s="11"/>
      <c r="G24" s="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" customFormat="1" ht="12.75" customHeight="1">
      <c r="A25" s="24" t="s">
        <v>68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s="1" customFormat="1" ht="13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2"/>
      <c r="P26" s="19"/>
      <c r="Q26" s="19"/>
      <c r="R26" s="19"/>
      <c r="S26" s="19"/>
      <c r="T26" s="19"/>
    </row>
    <row r="27" spans="1:20" s="1" customFormat="1" ht="12.75" customHeight="1">
      <c r="A27" s="24" t="s">
        <v>69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</sheetData>
  <sortState ref="C8:T13">
    <sortCondition ref="S8:S13"/>
  </sortState>
  <mergeCells count="20">
    <mergeCell ref="S6:S7"/>
    <mergeCell ref="T6:T7"/>
    <mergeCell ref="A25:T25"/>
    <mergeCell ref="A27:T27"/>
    <mergeCell ref="G6:G7"/>
    <mergeCell ref="H6:H7"/>
    <mergeCell ref="I6:O6"/>
    <mergeCell ref="P6:P7"/>
    <mergeCell ref="Q6:Q7"/>
    <mergeCell ref="R6:R7"/>
    <mergeCell ref="B6:B7"/>
    <mergeCell ref="C6:C7"/>
    <mergeCell ref="D6:D7"/>
    <mergeCell ref="E6:E7"/>
    <mergeCell ref="F6:F7"/>
    <mergeCell ref="B1:T1"/>
    <mergeCell ref="B3:T3"/>
    <mergeCell ref="B4:T4"/>
    <mergeCell ref="B5:G5"/>
    <mergeCell ref="O5:T5"/>
  </mergeCells>
  <pageMargins left="0.13" right="0.16" top="0.14000000000000001" bottom="0.14000000000000001" header="0.12" footer="0.14000000000000001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сводный полоса (1гр)</vt:lpstr>
      <vt:lpstr>сводный полоса (2гр) </vt:lpstr>
      <vt:lpstr>сводный полоса (3гр) 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sergey</cp:lastModifiedBy>
  <cp:lastPrinted>2017-12-17T15:19:52Z</cp:lastPrinted>
  <dcterms:created xsi:type="dcterms:W3CDTF">2012-12-08T18:56:18Z</dcterms:created>
  <dcterms:modified xsi:type="dcterms:W3CDTF">2017-12-17T16:37:42Z</dcterms:modified>
</cp:coreProperties>
</file>