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0" windowWidth="19440" windowHeight="12465"/>
  </bookViews>
  <sheets>
    <sheet name="итоговый" sheetId="1" r:id="rId1"/>
  </sheets>
  <externalReferences>
    <externalReference r:id="rId2"/>
  </externalReferences>
  <definedNames>
    <definedName name="_xlnm._FilterDatabase" localSheetId="0" hidden="1">итоговый!$C$8:$V$13</definedName>
  </definedNames>
  <calcPr calcId="144525"/>
</workbook>
</file>

<file path=xl/calcChain.xml><?xml version="1.0" encoding="utf-8"?>
<calcChain xmlns="http://schemas.openxmlformats.org/spreadsheetml/2006/main">
  <c r="V28" i="1" l="1"/>
  <c r="V29" i="1"/>
  <c r="V56" i="1"/>
  <c r="V51" i="1"/>
  <c r="V52" i="1"/>
  <c r="V53" i="1"/>
  <c r="V54" i="1"/>
  <c r="V57" i="1"/>
  <c r="V55" i="1"/>
  <c r="V38" i="1"/>
  <c r="V37" i="1"/>
  <c r="V30" i="1"/>
  <c r="V31" i="1"/>
  <c r="V36" i="1"/>
  <c r="V33" i="1"/>
  <c r="V34" i="1"/>
  <c r="V35" i="1"/>
  <c r="V32" i="1"/>
  <c r="V14" i="1"/>
  <c r="V11" i="1"/>
  <c r="V13" i="1"/>
  <c r="V15" i="1"/>
  <c r="V9" i="1"/>
  <c r="V12" i="1"/>
  <c r="V16" i="1"/>
  <c r="V10" i="1"/>
  <c r="V8" i="1"/>
  <c r="C60" i="1"/>
  <c r="V59" i="1"/>
  <c r="C59" i="1"/>
  <c r="U58" i="1"/>
  <c r="S58" i="1"/>
  <c r="R58" i="1"/>
  <c r="Q58" i="1"/>
  <c r="P58" i="1"/>
  <c r="O58" i="1"/>
  <c r="N58" i="1"/>
  <c r="M58" i="1"/>
  <c r="L58" i="1"/>
  <c r="K58" i="1"/>
  <c r="J58" i="1"/>
  <c r="I58" i="1"/>
  <c r="F58" i="1"/>
  <c r="E58" i="1"/>
  <c r="C58" i="1"/>
  <c r="V58" i="1" l="1"/>
</calcChain>
</file>

<file path=xl/sharedStrings.xml><?xml version="1.0" encoding="utf-8"?>
<sst xmlns="http://schemas.openxmlformats.org/spreadsheetml/2006/main" count="263" uniqueCount="89">
  <si>
    <t>Первенство школьников Кировского района по военно-прикладному многоборью</t>
  </si>
  <si>
    <t>Сводно-итоговый протокол</t>
  </si>
  <si>
    <t>комплексного зачета</t>
  </si>
  <si>
    <t>1 возрастная группа</t>
  </si>
  <si>
    <t>№ п/п</t>
  </si>
  <si>
    <t>ОУ</t>
  </si>
  <si>
    <t>ФИО руководителя</t>
  </si>
  <si>
    <t>Юный стрелок</t>
  </si>
  <si>
    <t>Разборка-сборка АК-74</t>
  </si>
  <si>
    <t>Снаряжение магазина АКМ</t>
  </si>
  <si>
    <t>Надевание и снятие ОЗК</t>
  </si>
  <si>
    <t>Действие группы при аварии на АЭС</t>
  </si>
  <si>
    <t>Тестовый конкурс викторина</t>
  </si>
  <si>
    <t>Итоговый результат</t>
  </si>
  <si>
    <t>Место</t>
  </si>
  <si>
    <t>результат</t>
  </si>
  <si>
    <t>место</t>
  </si>
  <si>
    <t>время</t>
  </si>
  <si>
    <t>4</t>
  </si>
  <si>
    <t>5</t>
  </si>
  <si>
    <t>2 возрастная группа</t>
  </si>
  <si>
    <t>2</t>
  </si>
  <si>
    <t>3</t>
  </si>
  <si>
    <t>3 возрастная группа</t>
  </si>
  <si>
    <t>493 ком. 1</t>
  </si>
  <si>
    <t>493 ком. 2</t>
  </si>
  <si>
    <t>1</t>
  </si>
  <si>
    <t>7</t>
  </si>
  <si>
    <t>8</t>
  </si>
  <si>
    <t>6</t>
  </si>
  <si>
    <t>9</t>
  </si>
  <si>
    <t>Герасимов Е.В.</t>
  </si>
  <si>
    <t>Антонов С.В.</t>
  </si>
  <si>
    <t>Воробьева М.Б.</t>
  </si>
  <si>
    <t>Ермолаева Е.О.</t>
  </si>
  <si>
    <t>Шпак В.О.</t>
  </si>
  <si>
    <t>Клюйков С.Е.</t>
  </si>
  <si>
    <t>Бессчетный Н.Ю.</t>
  </si>
  <si>
    <t>Тагиева Э.Э.</t>
  </si>
  <si>
    <t>Гражданская оборона</t>
  </si>
  <si>
    <t>72</t>
  </si>
  <si>
    <t>Чистякова Т.И.</t>
  </si>
  <si>
    <t>Герасимова О.А., Денисов И.А.</t>
  </si>
  <si>
    <t>ГБОУ Лицей № 384 Кировского района С-Пб</t>
  </si>
  <si>
    <t>05 марта 2016 года</t>
  </si>
  <si>
    <t>Шарапова С.Е./ Антропова К. А.</t>
  </si>
  <si>
    <t>Мальсагов А.И.</t>
  </si>
  <si>
    <t>Миронов А.В. / Тетерина Л.П.</t>
  </si>
  <si>
    <t>Ермилова Н.В.</t>
  </si>
  <si>
    <t>Матевосян М.В/ Айбятова Н.А.</t>
  </si>
  <si>
    <t>Чипкус И.В./ Сальников Е.В.</t>
  </si>
  <si>
    <t>лицей № 378</t>
  </si>
  <si>
    <t>лицей № 384</t>
  </si>
  <si>
    <t>лицей № 393</t>
  </si>
  <si>
    <t>493 ком. 3</t>
  </si>
  <si>
    <t>Баньковская И.Н./ Сальников Е.В.</t>
  </si>
  <si>
    <t>лицей № 389</t>
  </si>
  <si>
    <t>Главный судья соревнований, СС1К: _______________________/Клюйков С.Е./</t>
  </si>
  <si>
    <t>Секретарь соревнований: СС2К_________________________/Герасимов Е. В./</t>
  </si>
  <si>
    <t>Секретарь соревнований: СС2К__________________________/Герасимов Е. В./</t>
  </si>
  <si>
    <t>Гузо В.Ю.</t>
  </si>
  <si>
    <t>гимназия №261</t>
  </si>
  <si>
    <t>Шарапова А.Л./ Сальников Е.В.</t>
  </si>
  <si>
    <t>Сгибание-разгибание рук в упоре лежа</t>
  </si>
  <si>
    <t>102</t>
  </si>
  <si>
    <t>116</t>
  </si>
  <si>
    <t>43</t>
  </si>
  <si>
    <t>110</t>
  </si>
  <si>
    <t>259</t>
  </si>
  <si>
    <t>100</t>
  </si>
  <si>
    <t>167</t>
  </si>
  <si>
    <t>284</t>
  </si>
  <si>
    <t>1-2</t>
  </si>
  <si>
    <t>10</t>
  </si>
  <si>
    <t>11</t>
  </si>
  <si>
    <t>81</t>
  </si>
  <si>
    <t>60</t>
  </si>
  <si>
    <t>122</t>
  </si>
  <si>
    <t>96</t>
  </si>
  <si>
    <t>160</t>
  </si>
  <si>
    <t>148</t>
  </si>
  <si>
    <t>103</t>
  </si>
  <si>
    <t>83</t>
  </si>
  <si>
    <t>129</t>
  </si>
  <si>
    <t>131</t>
  </si>
  <si>
    <t>117</t>
  </si>
  <si>
    <t>73</t>
  </si>
  <si>
    <t>49</t>
  </si>
  <si>
    <t>Герасиомова О.А. / Денисов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</si>
</sst>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i/>
      <sz val="1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43</xdr:row>
      <xdr:rowOff>30640</xdr:rowOff>
    </xdr:from>
    <xdr:to>
      <xdr:col>2</xdr:col>
      <xdr:colOff>773205</xdr:colOff>
      <xdr:row>46</xdr:row>
      <xdr:rowOff>15436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6200728"/>
          <a:ext cx="1053352" cy="10493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22412</xdr:rowOff>
    </xdr:from>
    <xdr:to>
      <xdr:col>2</xdr:col>
      <xdr:colOff>761999</xdr:colOff>
      <xdr:row>23</xdr:row>
      <xdr:rowOff>7209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67383"/>
          <a:ext cx="1053352" cy="10493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22412</xdr:rowOff>
    </xdr:from>
    <xdr:to>
      <xdr:col>2</xdr:col>
      <xdr:colOff>761999</xdr:colOff>
      <xdr:row>3</xdr:row>
      <xdr:rowOff>7208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2"/>
          <a:ext cx="1053352" cy="10493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4;&#1086;&#1077;&#1085;&#1085;&#1086;-&#1087;&#1088;&#1080;&#1082;&#1083;&#1086;&#1076;&#1085;&#1086;&#1077;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стрелок"/>
      <sheetName val="Ак"/>
      <sheetName val="Маг"/>
      <sheetName val="КСУ"/>
      <sheetName val="ОЗК"/>
      <sheetName val="Противогаз"/>
      <sheetName val="АЭС"/>
      <sheetName val="тестовые"/>
      <sheetName val="маршр лист"/>
      <sheetName val="Тесты ОЗК"/>
      <sheetName val="Лист2"/>
      <sheetName val="лист регистр"/>
      <sheetName val="Лист2 (5)"/>
      <sheetName val="мр-512"/>
      <sheetName val="ответ (3)"/>
      <sheetName val="лич стрельба (2)"/>
      <sheetName val="итоговый (2)"/>
      <sheetName val="лич стрельба (3)"/>
      <sheetName val="Лист2 (7)"/>
      <sheetName val="тест"/>
      <sheetName val="Лист4"/>
    </sheetNames>
    <sheetDataSet>
      <sheetData sheetId="0"/>
      <sheetData sheetId="1">
        <row r="7">
          <cell r="C7">
            <v>249</v>
          </cell>
        </row>
      </sheetData>
      <sheetData sheetId="2">
        <row r="7">
          <cell r="N7">
            <v>999</v>
          </cell>
        </row>
      </sheetData>
      <sheetData sheetId="3">
        <row r="7">
          <cell r="N7">
            <v>0.26736111111111105</v>
          </cell>
        </row>
      </sheetData>
      <sheetData sheetId="4">
        <row r="7">
          <cell r="N7" t="str">
            <v>226</v>
          </cell>
        </row>
      </sheetData>
      <sheetData sheetId="5">
        <row r="7">
          <cell r="F7" t="str">
            <v>04.41</v>
          </cell>
        </row>
      </sheetData>
      <sheetData sheetId="6">
        <row r="7">
          <cell r="M7" t="str">
            <v>138</v>
          </cell>
        </row>
      </sheetData>
      <sheetData sheetId="7">
        <row r="7">
          <cell r="N7" t="str">
            <v>4:00</v>
          </cell>
        </row>
      </sheetData>
      <sheetData sheetId="8">
        <row r="8">
          <cell r="I8" t="str">
            <v>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topLeftCell="B22" zoomScale="85" zoomScaleNormal="85" workbookViewId="0">
      <selection activeCell="D32" sqref="D32"/>
    </sheetView>
  </sheetViews>
  <sheetFormatPr defaultRowHeight="12.75" x14ac:dyDescent="0.2"/>
  <cols>
    <col min="1" max="1" width="1.28515625" style="1" hidden="1" customWidth="1"/>
    <col min="2" max="2" width="4.28515625" style="1" bestFit="1" customWidth="1"/>
    <col min="3" max="3" width="14.28515625" style="1" bestFit="1" customWidth="1"/>
    <col min="4" max="4" width="17" style="1" customWidth="1"/>
    <col min="5" max="5" width="7.85546875" style="1" bestFit="1" customWidth="1"/>
    <col min="6" max="6" width="4.85546875" style="1" bestFit="1" customWidth="1"/>
    <col min="7" max="7" width="8.5703125" style="13" bestFit="1" customWidth="1"/>
    <col min="8" max="8" width="5.5703125" style="1" customWidth="1"/>
    <col min="9" max="9" width="7.85546875" style="13" bestFit="1" customWidth="1"/>
    <col min="10" max="10" width="4.85546875" style="1" bestFit="1" customWidth="1"/>
    <col min="11" max="11" width="8.5703125" style="13" bestFit="1" customWidth="1"/>
    <col min="12" max="12" width="7" style="37" bestFit="1" customWidth="1"/>
    <col min="13" max="13" width="7.85546875" style="45" bestFit="1" customWidth="1"/>
    <col min="14" max="14" width="4.85546875" style="1" bestFit="1" customWidth="1"/>
    <col min="15" max="15" width="7.85546875" style="45" bestFit="1" customWidth="1"/>
    <col min="16" max="16" width="4.85546875" style="1" bestFit="1" customWidth="1"/>
    <col min="17" max="17" width="8.5703125" style="45" bestFit="1" customWidth="1"/>
    <col min="18" max="18" width="4.85546875" style="1" bestFit="1" customWidth="1"/>
    <col min="19" max="19" width="7.85546875" style="1" bestFit="1" customWidth="1"/>
    <col min="20" max="20" width="5.85546875" style="45" bestFit="1" customWidth="1"/>
    <col min="21" max="21" width="4.85546875" style="1" bestFit="1" customWidth="1"/>
    <col min="22" max="22" width="10" style="13" bestFit="1" customWidth="1"/>
    <col min="23" max="23" width="6.85546875" style="1" bestFit="1" customWidth="1"/>
    <col min="24" max="16384" width="9.140625" style="1"/>
  </cols>
  <sheetData>
    <row r="1" spans="1:23" ht="44.25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1" x14ac:dyDescent="0.2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8.75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5.75" x14ac:dyDescent="0.2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s="2" customFormat="1" x14ac:dyDescent="0.2">
      <c r="B5" s="56" t="s">
        <v>44</v>
      </c>
      <c r="C5" s="56"/>
      <c r="D5" s="56"/>
      <c r="G5" s="3"/>
      <c r="I5" s="3"/>
      <c r="K5" s="3"/>
      <c r="L5" s="35"/>
      <c r="M5" s="41"/>
      <c r="O5" s="41"/>
      <c r="Q5" s="56" t="s">
        <v>43</v>
      </c>
      <c r="R5" s="56"/>
      <c r="S5" s="56"/>
      <c r="T5" s="56"/>
      <c r="U5" s="56"/>
      <c r="V5" s="56"/>
      <c r="W5" s="56"/>
    </row>
    <row r="6" spans="1:23" ht="47.25" customHeight="1" x14ac:dyDescent="0.2">
      <c r="B6" s="50" t="s">
        <v>4</v>
      </c>
      <c r="C6" s="50" t="s">
        <v>5</v>
      </c>
      <c r="D6" s="50" t="s">
        <v>6</v>
      </c>
      <c r="E6" s="50" t="s">
        <v>7</v>
      </c>
      <c r="F6" s="50"/>
      <c r="G6" s="58" t="s">
        <v>8</v>
      </c>
      <c r="H6" s="58"/>
      <c r="I6" s="50" t="s">
        <v>9</v>
      </c>
      <c r="J6" s="50"/>
      <c r="K6" s="59" t="s">
        <v>63</v>
      </c>
      <c r="L6" s="59"/>
      <c r="M6" s="58" t="s">
        <v>10</v>
      </c>
      <c r="N6" s="58"/>
      <c r="O6" s="50" t="s">
        <v>39</v>
      </c>
      <c r="P6" s="50"/>
      <c r="Q6" s="59" t="s">
        <v>11</v>
      </c>
      <c r="R6" s="59"/>
      <c r="S6" s="50" t="s">
        <v>12</v>
      </c>
      <c r="T6" s="50"/>
      <c r="U6" s="50"/>
      <c r="V6" s="57" t="s">
        <v>13</v>
      </c>
      <c r="W6" s="50" t="s">
        <v>14</v>
      </c>
    </row>
    <row r="7" spans="1:23" ht="27.75" customHeight="1" x14ac:dyDescent="0.2">
      <c r="B7" s="50"/>
      <c r="C7" s="50"/>
      <c r="D7" s="50"/>
      <c r="E7" s="17" t="s">
        <v>15</v>
      </c>
      <c r="F7" s="17" t="s">
        <v>16</v>
      </c>
      <c r="G7" s="29" t="s">
        <v>15</v>
      </c>
      <c r="H7" s="30" t="s">
        <v>16</v>
      </c>
      <c r="I7" s="31" t="s">
        <v>15</v>
      </c>
      <c r="J7" s="17" t="s">
        <v>16</v>
      </c>
      <c r="K7" s="31" t="s">
        <v>15</v>
      </c>
      <c r="L7" s="36" t="s">
        <v>16</v>
      </c>
      <c r="M7" s="42" t="s">
        <v>15</v>
      </c>
      <c r="N7" s="30" t="s">
        <v>16</v>
      </c>
      <c r="O7" s="46" t="s">
        <v>15</v>
      </c>
      <c r="P7" s="17" t="s">
        <v>16</v>
      </c>
      <c r="Q7" s="46" t="s">
        <v>15</v>
      </c>
      <c r="R7" s="17" t="s">
        <v>16</v>
      </c>
      <c r="S7" s="17" t="s">
        <v>15</v>
      </c>
      <c r="T7" s="46" t="s">
        <v>17</v>
      </c>
      <c r="U7" s="17" t="s">
        <v>16</v>
      </c>
      <c r="V7" s="57"/>
      <c r="W7" s="50"/>
    </row>
    <row r="8" spans="1:23" ht="27" customHeight="1" x14ac:dyDescent="0.2">
      <c r="A8" s="13"/>
      <c r="B8" s="7">
        <v>1</v>
      </c>
      <c r="C8" s="34" t="s">
        <v>52</v>
      </c>
      <c r="D8" s="33" t="s">
        <v>31</v>
      </c>
      <c r="E8" s="12">
        <v>149</v>
      </c>
      <c r="F8" s="7">
        <v>1</v>
      </c>
      <c r="G8" s="26"/>
      <c r="H8" s="26"/>
      <c r="I8" s="7">
        <v>116</v>
      </c>
      <c r="J8" s="7">
        <v>1</v>
      </c>
      <c r="K8" s="7" t="s">
        <v>71</v>
      </c>
      <c r="L8" s="8">
        <v>1</v>
      </c>
      <c r="M8" s="43"/>
      <c r="N8" s="26"/>
      <c r="O8" s="11">
        <v>29.29</v>
      </c>
      <c r="P8" s="7">
        <v>1</v>
      </c>
      <c r="Q8" s="49">
        <v>9.0500000000000007</v>
      </c>
      <c r="R8" s="12">
        <v>2</v>
      </c>
      <c r="S8" s="7">
        <v>84</v>
      </c>
      <c r="T8" s="11">
        <v>3.1</v>
      </c>
      <c r="U8" s="7">
        <v>1</v>
      </c>
      <c r="V8" s="7">
        <f t="shared" ref="V8:V16" si="0">F8+J8+L8+P8+R8+U8</f>
        <v>7</v>
      </c>
      <c r="W8" s="7">
        <v>1</v>
      </c>
    </row>
    <row r="9" spans="1:23" ht="27" customHeight="1" x14ac:dyDescent="0.2">
      <c r="A9" s="13"/>
      <c r="B9" s="7">
        <v>2</v>
      </c>
      <c r="C9" s="32">
        <v>377</v>
      </c>
      <c r="D9" s="33" t="s">
        <v>35</v>
      </c>
      <c r="E9" s="12">
        <v>125</v>
      </c>
      <c r="F9" s="12">
        <v>2</v>
      </c>
      <c r="G9" s="27"/>
      <c r="H9" s="27"/>
      <c r="I9" s="12">
        <v>225</v>
      </c>
      <c r="J9" s="12">
        <v>2</v>
      </c>
      <c r="K9" s="12">
        <v>159</v>
      </c>
      <c r="L9" s="9">
        <v>4</v>
      </c>
      <c r="M9" s="44"/>
      <c r="N9" s="27"/>
      <c r="O9" s="49">
        <v>52.14</v>
      </c>
      <c r="P9" s="12">
        <v>3</v>
      </c>
      <c r="Q9" s="49">
        <v>9.4600000000000009</v>
      </c>
      <c r="R9" s="12">
        <v>4</v>
      </c>
      <c r="S9" s="12">
        <v>73</v>
      </c>
      <c r="T9" s="11">
        <v>6</v>
      </c>
      <c r="U9" s="12">
        <v>2</v>
      </c>
      <c r="V9" s="7">
        <f t="shared" si="0"/>
        <v>17</v>
      </c>
      <c r="W9" s="12">
        <v>2</v>
      </c>
    </row>
    <row r="10" spans="1:23" ht="27" customHeight="1" x14ac:dyDescent="0.2">
      <c r="A10" s="13"/>
      <c r="B10" s="7">
        <v>3</v>
      </c>
      <c r="C10" s="34" t="s">
        <v>53</v>
      </c>
      <c r="D10" s="12" t="s">
        <v>34</v>
      </c>
      <c r="E10" s="12">
        <v>38</v>
      </c>
      <c r="F10" s="7">
        <v>6</v>
      </c>
      <c r="G10" s="26"/>
      <c r="H10" s="26"/>
      <c r="I10" s="7">
        <v>287</v>
      </c>
      <c r="J10" s="7">
        <v>3</v>
      </c>
      <c r="K10" s="7" t="s">
        <v>70</v>
      </c>
      <c r="L10" s="8">
        <v>3</v>
      </c>
      <c r="M10" s="43"/>
      <c r="N10" s="26"/>
      <c r="O10" s="11">
        <v>91.06</v>
      </c>
      <c r="P10" s="7">
        <v>7</v>
      </c>
      <c r="Q10" s="49">
        <v>9.49</v>
      </c>
      <c r="R10" s="12">
        <v>5</v>
      </c>
      <c r="S10" s="7">
        <v>56</v>
      </c>
      <c r="T10" s="11">
        <v>10</v>
      </c>
      <c r="U10" s="7">
        <v>4</v>
      </c>
      <c r="V10" s="7">
        <f t="shared" si="0"/>
        <v>28</v>
      </c>
      <c r="W10" s="7">
        <v>3</v>
      </c>
    </row>
    <row r="11" spans="1:23" ht="27" customHeight="1" x14ac:dyDescent="0.2">
      <c r="A11" s="13"/>
      <c r="B11" s="7">
        <v>4</v>
      </c>
      <c r="C11" s="34">
        <v>381</v>
      </c>
      <c r="D11" s="33" t="s">
        <v>45</v>
      </c>
      <c r="E11" s="12">
        <v>41</v>
      </c>
      <c r="F11" s="7">
        <v>5</v>
      </c>
      <c r="G11" s="26"/>
      <c r="H11" s="26"/>
      <c r="I11" s="7">
        <v>534</v>
      </c>
      <c r="J11" s="7">
        <v>7</v>
      </c>
      <c r="K11" s="7" t="s">
        <v>65</v>
      </c>
      <c r="L11" s="8">
        <v>5</v>
      </c>
      <c r="M11" s="43"/>
      <c r="N11" s="26"/>
      <c r="O11" s="11">
        <v>86.36</v>
      </c>
      <c r="P11" s="7">
        <v>6</v>
      </c>
      <c r="Q11" s="49">
        <v>9.23</v>
      </c>
      <c r="R11" s="12">
        <v>3</v>
      </c>
      <c r="S11" s="7">
        <v>56</v>
      </c>
      <c r="T11" s="11">
        <v>6.3</v>
      </c>
      <c r="U11" s="7">
        <v>3</v>
      </c>
      <c r="V11" s="7">
        <f t="shared" si="0"/>
        <v>29</v>
      </c>
      <c r="W11" s="7">
        <v>4</v>
      </c>
    </row>
    <row r="12" spans="1:23" ht="27" customHeight="1" x14ac:dyDescent="0.2">
      <c r="A12" s="13"/>
      <c r="B12" s="7">
        <v>5</v>
      </c>
      <c r="C12" s="34">
        <v>585</v>
      </c>
      <c r="D12" s="33" t="s">
        <v>50</v>
      </c>
      <c r="E12" s="7">
        <v>33</v>
      </c>
      <c r="F12" s="7">
        <v>8</v>
      </c>
      <c r="G12" s="26"/>
      <c r="H12" s="26"/>
      <c r="I12" s="7">
        <v>345</v>
      </c>
      <c r="J12" s="7">
        <v>4</v>
      </c>
      <c r="K12" s="7" t="s">
        <v>68</v>
      </c>
      <c r="L12" s="8">
        <v>2</v>
      </c>
      <c r="M12" s="43"/>
      <c r="N12" s="26"/>
      <c r="O12" s="11">
        <v>73.010000000000005</v>
      </c>
      <c r="P12" s="7">
        <v>4</v>
      </c>
      <c r="Q12" s="49">
        <v>11.08</v>
      </c>
      <c r="R12" s="12">
        <v>7</v>
      </c>
      <c r="S12" s="7">
        <v>44</v>
      </c>
      <c r="T12" s="11">
        <v>10</v>
      </c>
      <c r="U12" s="7">
        <v>5</v>
      </c>
      <c r="V12" s="7">
        <f t="shared" si="0"/>
        <v>30</v>
      </c>
      <c r="W12" s="7">
        <v>5</v>
      </c>
    </row>
    <row r="13" spans="1:23" ht="27" customHeight="1" x14ac:dyDescent="0.2">
      <c r="A13" s="13"/>
      <c r="B13" s="7">
        <v>6</v>
      </c>
      <c r="C13" s="34" t="s">
        <v>51</v>
      </c>
      <c r="D13" s="33" t="s">
        <v>49</v>
      </c>
      <c r="E13" s="12">
        <v>18</v>
      </c>
      <c r="F13" s="7">
        <v>9</v>
      </c>
      <c r="G13" s="26"/>
      <c r="H13" s="26"/>
      <c r="I13" s="7">
        <v>426</v>
      </c>
      <c r="J13" s="7">
        <v>5</v>
      </c>
      <c r="K13" s="7" t="s">
        <v>66</v>
      </c>
      <c r="L13" s="8">
        <v>9</v>
      </c>
      <c r="M13" s="43"/>
      <c r="N13" s="26"/>
      <c r="O13" s="11">
        <v>32.869999999999997</v>
      </c>
      <c r="P13" s="7">
        <v>2</v>
      </c>
      <c r="Q13" s="49">
        <v>10.44</v>
      </c>
      <c r="R13" s="12">
        <v>6</v>
      </c>
      <c r="S13" s="7">
        <v>42</v>
      </c>
      <c r="T13" s="11">
        <v>9.3000000000000007</v>
      </c>
      <c r="U13" s="7">
        <v>6</v>
      </c>
      <c r="V13" s="7">
        <f t="shared" si="0"/>
        <v>37</v>
      </c>
      <c r="W13" s="7">
        <v>6</v>
      </c>
    </row>
    <row r="14" spans="1:23" ht="27" customHeight="1" x14ac:dyDescent="0.2">
      <c r="A14" s="13"/>
      <c r="B14" s="7">
        <v>7</v>
      </c>
      <c r="C14" s="34">
        <v>269</v>
      </c>
      <c r="D14" s="33" t="s">
        <v>48</v>
      </c>
      <c r="E14" s="7">
        <v>51</v>
      </c>
      <c r="F14" s="7">
        <v>3</v>
      </c>
      <c r="G14" s="26"/>
      <c r="H14" s="26"/>
      <c r="I14" s="7">
        <v>802</v>
      </c>
      <c r="J14" s="7">
        <v>9</v>
      </c>
      <c r="K14" s="7" t="s">
        <v>64</v>
      </c>
      <c r="L14" s="8">
        <v>7</v>
      </c>
      <c r="M14" s="43"/>
      <c r="N14" s="26"/>
      <c r="O14" s="11">
        <v>119.55</v>
      </c>
      <c r="P14" s="7">
        <v>8</v>
      </c>
      <c r="Q14" s="49">
        <v>8.2899999999999991</v>
      </c>
      <c r="R14" s="12">
        <v>1</v>
      </c>
      <c r="S14" s="7">
        <v>16</v>
      </c>
      <c r="T14" s="11">
        <v>10</v>
      </c>
      <c r="U14" s="7">
        <v>9</v>
      </c>
      <c r="V14" s="7">
        <f t="shared" si="0"/>
        <v>37</v>
      </c>
      <c r="W14" s="7">
        <v>7</v>
      </c>
    </row>
    <row r="15" spans="1:23" ht="27" customHeight="1" x14ac:dyDescent="0.2">
      <c r="A15" s="13"/>
      <c r="B15" s="7">
        <v>8</v>
      </c>
      <c r="C15" s="34">
        <v>249</v>
      </c>
      <c r="D15" s="33" t="s">
        <v>47</v>
      </c>
      <c r="E15" s="12">
        <v>46</v>
      </c>
      <c r="F15" s="7">
        <v>4</v>
      </c>
      <c r="G15" s="26"/>
      <c r="H15" s="26"/>
      <c r="I15" s="7">
        <v>442</v>
      </c>
      <c r="J15" s="7">
        <v>6</v>
      </c>
      <c r="K15" s="7" t="s">
        <v>67</v>
      </c>
      <c r="L15" s="8">
        <v>6</v>
      </c>
      <c r="M15" s="43"/>
      <c r="N15" s="26"/>
      <c r="O15" s="11">
        <v>129.24</v>
      </c>
      <c r="P15" s="7">
        <v>9</v>
      </c>
      <c r="Q15" s="49">
        <v>13.21</v>
      </c>
      <c r="R15" s="12">
        <v>8</v>
      </c>
      <c r="S15" s="7">
        <v>21</v>
      </c>
      <c r="T15" s="11">
        <v>8.4700000000000006</v>
      </c>
      <c r="U15" s="7">
        <v>7</v>
      </c>
      <c r="V15" s="7">
        <f t="shared" si="0"/>
        <v>40</v>
      </c>
      <c r="W15" s="7">
        <v>8</v>
      </c>
    </row>
    <row r="16" spans="1:23" ht="27" customHeight="1" x14ac:dyDescent="0.2">
      <c r="A16" s="13"/>
      <c r="B16" s="7">
        <v>9</v>
      </c>
      <c r="C16" s="34">
        <v>250</v>
      </c>
      <c r="D16" s="33" t="s">
        <v>32</v>
      </c>
      <c r="E16" s="12">
        <v>35</v>
      </c>
      <c r="F16" s="7">
        <v>7</v>
      </c>
      <c r="G16" s="26"/>
      <c r="H16" s="26"/>
      <c r="I16" s="7">
        <v>733</v>
      </c>
      <c r="J16" s="7">
        <v>8</v>
      </c>
      <c r="K16" s="7" t="s">
        <v>69</v>
      </c>
      <c r="L16" s="8">
        <v>8</v>
      </c>
      <c r="M16" s="43"/>
      <c r="N16" s="26"/>
      <c r="O16" s="11">
        <v>78.08</v>
      </c>
      <c r="P16" s="7">
        <v>5</v>
      </c>
      <c r="Q16" s="49">
        <v>16.59</v>
      </c>
      <c r="R16" s="12">
        <v>9</v>
      </c>
      <c r="S16" s="7">
        <v>18</v>
      </c>
      <c r="T16" s="11">
        <v>10</v>
      </c>
      <c r="U16" s="7">
        <v>8</v>
      </c>
      <c r="V16" s="7">
        <f t="shared" si="0"/>
        <v>45</v>
      </c>
      <c r="W16" s="7">
        <v>9</v>
      </c>
    </row>
    <row r="17" spans="1:23" ht="44.25" customHeight="1" x14ac:dyDescent="0.2">
      <c r="B17" s="51" t="s">
        <v>57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9" spans="1:23" ht="33" customHeight="1" x14ac:dyDescent="0.2">
      <c r="B19" s="51" t="s">
        <v>59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03.5" customHeight="1" x14ac:dyDescent="0.2"/>
    <row r="21" spans="1:23" ht="44.25" customHeight="1" x14ac:dyDescent="0.2">
      <c r="A21" s="52" t="s">
        <v>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</row>
    <row r="22" spans="1:23" ht="21" x14ac:dyDescent="0.2">
      <c r="A22" s="53" t="s">
        <v>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18.75" x14ac:dyDescent="0.2">
      <c r="A23" s="55" t="s">
        <v>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1:23" ht="15.75" x14ac:dyDescent="0.2">
      <c r="A24" s="51" t="s">
        <v>20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2" customFormat="1" ht="12.75" customHeight="1" x14ac:dyDescent="0.2">
      <c r="B25" s="56" t="s">
        <v>44</v>
      </c>
      <c r="C25" s="56"/>
      <c r="D25" s="56"/>
      <c r="G25" s="3"/>
      <c r="I25" s="3"/>
      <c r="K25" s="3"/>
      <c r="L25" s="35"/>
      <c r="M25" s="41"/>
      <c r="O25" s="41"/>
      <c r="Q25" s="56" t="s">
        <v>43</v>
      </c>
      <c r="R25" s="56"/>
      <c r="S25" s="56"/>
      <c r="T25" s="56"/>
      <c r="U25" s="56"/>
      <c r="V25" s="56"/>
      <c r="W25" s="56"/>
    </row>
    <row r="26" spans="1:23" ht="47.25" customHeight="1" x14ac:dyDescent="0.2">
      <c r="A26" s="10"/>
      <c r="B26" s="50" t="s">
        <v>4</v>
      </c>
      <c r="C26" s="50" t="s">
        <v>5</v>
      </c>
      <c r="D26" s="50" t="s">
        <v>6</v>
      </c>
      <c r="E26" s="50" t="s">
        <v>7</v>
      </c>
      <c r="F26" s="50"/>
      <c r="G26" s="60" t="s">
        <v>8</v>
      </c>
      <c r="H26" s="60"/>
      <c r="I26" s="50" t="s">
        <v>9</v>
      </c>
      <c r="J26" s="50"/>
      <c r="K26" s="59" t="s">
        <v>63</v>
      </c>
      <c r="L26" s="59"/>
      <c r="M26" s="50" t="s">
        <v>10</v>
      </c>
      <c r="N26" s="50"/>
      <c r="O26" s="50" t="s">
        <v>39</v>
      </c>
      <c r="P26" s="50"/>
      <c r="Q26" s="59" t="s">
        <v>11</v>
      </c>
      <c r="R26" s="59"/>
      <c r="S26" s="50" t="s">
        <v>12</v>
      </c>
      <c r="T26" s="50"/>
      <c r="U26" s="50"/>
      <c r="V26" s="57" t="s">
        <v>13</v>
      </c>
      <c r="W26" s="50" t="s">
        <v>14</v>
      </c>
    </row>
    <row r="27" spans="1:23" ht="27.75" customHeight="1" x14ac:dyDescent="0.2">
      <c r="A27" s="10"/>
      <c r="B27" s="50"/>
      <c r="C27" s="50"/>
      <c r="D27" s="50"/>
      <c r="E27" s="17" t="s">
        <v>15</v>
      </c>
      <c r="F27" s="17" t="s">
        <v>16</v>
      </c>
      <c r="G27" s="39" t="s">
        <v>15</v>
      </c>
      <c r="H27" s="40" t="s">
        <v>16</v>
      </c>
      <c r="I27" s="31" t="s">
        <v>15</v>
      </c>
      <c r="J27" s="17" t="s">
        <v>16</v>
      </c>
      <c r="K27" s="31" t="s">
        <v>15</v>
      </c>
      <c r="L27" s="36" t="s">
        <v>16</v>
      </c>
      <c r="M27" s="46" t="s">
        <v>15</v>
      </c>
      <c r="N27" s="17" t="s">
        <v>16</v>
      </c>
      <c r="O27" s="46" t="s">
        <v>15</v>
      </c>
      <c r="P27" s="17" t="s">
        <v>16</v>
      </c>
      <c r="Q27" s="46" t="s">
        <v>15</v>
      </c>
      <c r="R27" s="17" t="s">
        <v>16</v>
      </c>
      <c r="S27" s="17" t="s">
        <v>15</v>
      </c>
      <c r="T27" s="46" t="s">
        <v>17</v>
      </c>
      <c r="U27" s="17" t="s">
        <v>16</v>
      </c>
      <c r="V27" s="57"/>
      <c r="W27" s="50"/>
    </row>
    <row r="28" spans="1:23" ht="29.25" customHeight="1" x14ac:dyDescent="0.2">
      <c r="A28" s="10"/>
      <c r="B28" s="6">
        <v>1</v>
      </c>
      <c r="C28" s="25" t="s">
        <v>52</v>
      </c>
      <c r="D28" s="24" t="s">
        <v>36</v>
      </c>
      <c r="E28" s="6">
        <v>188</v>
      </c>
      <c r="F28" s="6">
        <v>2</v>
      </c>
      <c r="G28" s="7">
        <v>300</v>
      </c>
      <c r="H28" s="6">
        <v>1</v>
      </c>
      <c r="I28" s="7">
        <v>234</v>
      </c>
      <c r="J28" s="8" t="s">
        <v>26</v>
      </c>
      <c r="K28" s="7">
        <v>412</v>
      </c>
      <c r="L28" s="8" t="s">
        <v>72</v>
      </c>
      <c r="M28" s="11">
        <v>2.0499999999999998</v>
      </c>
      <c r="N28" s="8" t="s">
        <v>26</v>
      </c>
      <c r="O28" s="11">
        <v>27.69</v>
      </c>
      <c r="P28" s="8" t="s">
        <v>26</v>
      </c>
      <c r="Q28" s="16">
        <v>4.46</v>
      </c>
      <c r="R28" s="15" t="s">
        <v>26</v>
      </c>
      <c r="S28" s="15" t="s">
        <v>79</v>
      </c>
      <c r="T28" s="16">
        <v>7.32</v>
      </c>
      <c r="U28" s="15" t="s">
        <v>26</v>
      </c>
      <c r="V28" s="8">
        <f>F28+J28+1.5+P28+R28+U28+H28+N28</f>
        <v>9.5</v>
      </c>
      <c r="W28" s="6">
        <v>1</v>
      </c>
    </row>
    <row r="29" spans="1:23" ht="29.25" customHeight="1" x14ac:dyDescent="0.2">
      <c r="A29" s="10"/>
      <c r="B29" s="6">
        <v>2</v>
      </c>
      <c r="C29" s="6" t="s">
        <v>24</v>
      </c>
      <c r="D29" s="6" t="s">
        <v>41</v>
      </c>
      <c r="E29" s="6">
        <v>139</v>
      </c>
      <c r="F29" s="6">
        <v>4</v>
      </c>
      <c r="G29" s="7">
        <v>426</v>
      </c>
      <c r="H29" s="6">
        <v>2</v>
      </c>
      <c r="I29" s="7">
        <v>275</v>
      </c>
      <c r="J29" s="8" t="s">
        <v>22</v>
      </c>
      <c r="K29" s="7">
        <v>412</v>
      </c>
      <c r="L29" s="8" t="s">
        <v>72</v>
      </c>
      <c r="M29" s="11">
        <v>3.49</v>
      </c>
      <c r="N29" s="8" t="s">
        <v>21</v>
      </c>
      <c r="O29" s="11">
        <v>29.75</v>
      </c>
      <c r="P29" s="8" t="s">
        <v>21</v>
      </c>
      <c r="Q29" s="16">
        <v>5.12</v>
      </c>
      <c r="R29" s="15" t="s">
        <v>21</v>
      </c>
      <c r="S29" s="15" t="s">
        <v>81</v>
      </c>
      <c r="T29" s="16">
        <v>9.15</v>
      </c>
      <c r="U29" s="15" t="s">
        <v>19</v>
      </c>
      <c r="V29" s="8">
        <f>F29+J29+1.5+P29+R29+U29+H29+N29</f>
        <v>21.5</v>
      </c>
      <c r="W29" s="6">
        <v>2</v>
      </c>
    </row>
    <row r="30" spans="1:23" ht="29.25" customHeight="1" x14ac:dyDescent="0.2">
      <c r="A30" s="10"/>
      <c r="B30" s="6">
        <v>3</v>
      </c>
      <c r="C30" s="6" t="s">
        <v>25</v>
      </c>
      <c r="D30" s="6" t="s">
        <v>88</v>
      </c>
      <c r="E30" s="4">
        <v>226</v>
      </c>
      <c r="F30" s="4">
        <v>1</v>
      </c>
      <c r="G30" s="28">
        <v>440</v>
      </c>
      <c r="H30" s="14">
        <v>3</v>
      </c>
      <c r="I30" s="5">
        <v>257</v>
      </c>
      <c r="J30" s="4">
        <v>2</v>
      </c>
      <c r="K30" s="5">
        <v>302</v>
      </c>
      <c r="L30" s="38" t="s">
        <v>22</v>
      </c>
      <c r="M30" s="47">
        <v>4.13</v>
      </c>
      <c r="N30" s="4">
        <v>3</v>
      </c>
      <c r="O30" s="47">
        <v>35.5</v>
      </c>
      <c r="P30" s="4">
        <v>4</v>
      </c>
      <c r="Q30" s="47">
        <v>6.58</v>
      </c>
      <c r="R30" s="4">
        <v>3</v>
      </c>
      <c r="S30" s="4">
        <v>136</v>
      </c>
      <c r="T30" s="47">
        <v>9</v>
      </c>
      <c r="U30" s="4">
        <v>3</v>
      </c>
      <c r="V30" s="7">
        <f t="shared" ref="V30:V38" si="1">F30+J30+L30+P30+R30+U30+H30+N30</f>
        <v>22</v>
      </c>
      <c r="W30" s="6">
        <v>3</v>
      </c>
    </row>
    <row r="31" spans="1:23" ht="29.25" customHeight="1" x14ac:dyDescent="0.2">
      <c r="A31" s="10"/>
      <c r="B31" s="6">
        <v>4</v>
      </c>
      <c r="C31" s="6" t="s">
        <v>54</v>
      </c>
      <c r="D31" s="6" t="s">
        <v>41</v>
      </c>
      <c r="E31" s="6">
        <v>151</v>
      </c>
      <c r="F31" s="6">
        <v>3</v>
      </c>
      <c r="G31" s="7">
        <v>527</v>
      </c>
      <c r="H31" s="6">
        <v>6</v>
      </c>
      <c r="I31" s="7">
        <v>329</v>
      </c>
      <c r="J31" s="8" t="s">
        <v>18</v>
      </c>
      <c r="K31" s="7">
        <v>249</v>
      </c>
      <c r="L31" s="8" t="s">
        <v>19</v>
      </c>
      <c r="M31" s="11">
        <v>4.13</v>
      </c>
      <c r="N31" s="8" t="s">
        <v>18</v>
      </c>
      <c r="O31" s="11">
        <v>30</v>
      </c>
      <c r="P31" s="8" t="s">
        <v>22</v>
      </c>
      <c r="Q31" s="16">
        <v>10.51</v>
      </c>
      <c r="R31" s="15" t="s">
        <v>73</v>
      </c>
      <c r="S31" s="15" t="s">
        <v>80</v>
      </c>
      <c r="T31" s="16">
        <v>7.3</v>
      </c>
      <c r="U31" s="15" t="s">
        <v>21</v>
      </c>
      <c r="V31" s="7">
        <f t="shared" si="1"/>
        <v>37</v>
      </c>
      <c r="W31" s="6">
        <v>4</v>
      </c>
    </row>
    <row r="32" spans="1:23" ht="29.25" customHeight="1" x14ac:dyDescent="0.2">
      <c r="A32" s="10"/>
      <c r="B32" s="6">
        <v>5</v>
      </c>
      <c r="C32" s="25">
        <v>381</v>
      </c>
      <c r="D32" s="24" t="s">
        <v>45</v>
      </c>
      <c r="E32" s="4">
        <v>81</v>
      </c>
      <c r="F32" s="4">
        <v>7</v>
      </c>
      <c r="G32" s="28">
        <v>580</v>
      </c>
      <c r="H32" s="14">
        <v>7</v>
      </c>
      <c r="I32" s="5">
        <v>487</v>
      </c>
      <c r="J32" s="4">
        <v>6</v>
      </c>
      <c r="K32" s="5">
        <v>232</v>
      </c>
      <c r="L32" s="38" t="s">
        <v>27</v>
      </c>
      <c r="M32" s="47">
        <v>5.04</v>
      </c>
      <c r="N32" s="4">
        <v>6</v>
      </c>
      <c r="O32" s="47">
        <v>47.64</v>
      </c>
      <c r="P32" s="4">
        <v>6</v>
      </c>
      <c r="Q32" s="47">
        <v>7.46</v>
      </c>
      <c r="R32" s="4">
        <v>5</v>
      </c>
      <c r="S32" s="4">
        <v>98</v>
      </c>
      <c r="T32" s="47">
        <v>10</v>
      </c>
      <c r="U32" s="4">
        <v>6</v>
      </c>
      <c r="V32" s="7">
        <f t="shared" si="1"/>
        <v>50</v>
      </c>
      <c r="W32" s="6">
        <v>5</v>
      </c>
    </row>
    <row r="33" spans="1:23" ht="29.25" customHeight="1" x14ac:dyDescent="0.2">
      <c r="A33" s="10"/>
      <c r="B33" s="6">
        <v>6</v>
      </c>
      <c r="C33" s="25">
        <v>585</v>
      </c>
      <c r="D33" s="24" t="s">
        <v>55</v>
      </c>
      <c r="E33" s="6">
        <v>130</v>
      </c>
      <c r="F33" s="6">
        <v>5</v>
      </c>
      <c r="G33" s="7">
        <v>452</v>
      </c>
      <c r="H33" s="6">
        <v>4</v>
      </c>
      <c r="I33" s="7">
        <v>547</v>
      </c>
      <c r="J33" s="8" t="s">
        <v>27</v>
      </c>
      <c r="K33" s="7">
        <v>247</v>
      </c>
      <c r="L33" s="8" t="s">
        <v>29</v>
      </c>
      <c r="M33" s="11">
        <v>5.18</v>
      </c>
      <c r="N33" s="8" t="s">
        <v>27</v>
      </c>
      <c r="O33" s="11">
        <v>58.19</v>
      </c>
      <c r="P33" s="8" t="s">
        <v>28</v>
      </c>
      <c r="Q33" s="16">
        <v>9.1300000000000008</v>
      </c>
      <c r="R33" s="15" t="s">
        <v>30</v>
      </c>
      <c r="S33" s="15" t="s">
        <v>76</v>
      </c>
      <c r="T33" s="16">
        <v>10</v>
      </c>
      <c r="U33" s="15" t="s">
        <v>73</v>
      </c>
      <c r="V33" s="7">
        <f t="shared" si="1"/>
        <v>56</v>
      </c>
      <c r="W33" s="6">
        <v>6</v>
      </c>
    </row>
    <row r="34" spans="1:23" ht="29.25" customHeight="1" x14ac:dyDescent="0.2">
      <c r="A34" s="10"/>
      <c r="B34" s="6">
        <v>7</v>
      </c>
      <c r="C34" s="25">
        <v>250</v>
      </c>
      <c r="D34" s="24" t="s">
        <v>32</v>
      </c>
      <c r="E34" s="6">
        <v>87</v>
      </c>
      <c r="F34" s="6">
        <v>6</v>
      </c>
      <c r="G34" s="7">
        <v>470</v>
      </c>
      <c r="H34" s="6">
        <v>5</v>
      </c>
      <c r="I34" s="7">
        <v>374</v>
      </c>
      <c r="J34" s="8" t="s">
        <v>19</v>
      </c>
      <c r="K34" s="7">
        <v>190</v>
      </c>
      <c r="L34" s="8" t="s">
        <v>73</v>
      </c>
      <c r="M34" s="11">
        <v>4.37</v>
      </c>
      <c r="N34" s="8" t="s">
        <v>19</v>
      </c>
      <c r="O34" s="11">
        <v>129.25</v>
      </c>
      <c r="P34" s="8" t="s">
        <v>73</v>
      </c>
      <c r="Q34" s="16">
        <v>11.37</v>
      </c>
      <c r="R34" s="15" t="s">
        <v>74</v>
      </c>
      <c r="S34" s="15" t="s">
        <v>77</v>
      </c>
      <c r="T34" s="16">
        <v>10</v>
      </c>
      <c r="U34" s="15" t="s">
        <v>18</v>
      </c>
      <c r="V34" s="7">
        <f t="shared" si="1"/>
        <v>56</v>
      </c>
      <c r="W34" s="6">
        <v>7</v>
      </c>
    </row>
    <row r="35" spans="1:23" ht="29.25" customHeight="1" x14ac:dyDescent="0.2">
      <c r="A35" s="10"/>
      <c r="B35" s="6">
        <v>8</v>
      </c>
      <c r="C35" s="25" t="s">
        <v>56</v>
      </c>
      <c r="D35" s="24" t="s">
        <v>46</v>
      </c>
      <c r="E35" s="6">
        <v>76</v>
      </c>
      <c r="F35" s="6">
        <v>9</v>
      </c>
      <c r="G35" s="7">
        <v>1103</v>
      </c>
      <c r="H35" s="6">
        <v>10</v>
      </c>
      <c r="I35" s="7">
        <v>668</v>
      </c>
      <c r="J35" s="8" t="s">
        <v>28</v>
      </c>
      <c r="K35" s="7">
        <v>255</v>
      </c>
      <c r="L35" s="8" t="s">
        <v>18</v>
      </c>
      <c r="M35" s="11">
        <v>8</v>
      </c>
      <c r="N35" s="8" t="s">
        <v>73</v>
      </c>
      <c r="O35" s="11">
        <v>40.06</v>
      </c>
      <c r="P35" s="8" t="s">
        <v>19</v>
      </c>
      <c r="Q35" s="16">
        <v>7.47</v>
      </c>
      <c r="R35" s="15" t="s">
        <v>29</v>
      </c>
      <c r="S35" s="15" t="s">
        <v>78</v>
      </c>
      <c r="T35" s="16">
        <v>9.16</v>
      </c>
      <c r="U35" s="15" t="s">
        <v>27</v>
      </c>
      <c r="V35" s="7">
        <f t="shared" si="1"/>
        <v>59</v>
      </c>
      <c r="W35" s="6">
        <v>8</v>
      </c>
    </row>
    <row r="36" spans="1:23" ht="29.25" customHeight="1" x14ac:dyDescent="0.2">
      <c r="A36" s="10"/>
      <c r="B36" s="6">
        <v>9</v>
      </c>
      <c r="C36" s="25">
        <v>379</v>
      </c>
      <c r="D36" s="10" t="s">
        <v>38</v>
      </c>
      <c r="E36" s="6">
        <v>50</v>
      </c>
      <c r="F36" s="6">
        <v>10</v>
      </c>
      <c r="G36" s="7">
        <v>688</v>
      </c>
      <c r="H36" s="6">
        <v>8</v>
      </c>
      <c r="I36" s="7">
        <v>787</v>
      </c>
      <c r="J36" s="8" t="s">
        <v>30</v>
      </c>
      <c r="K36" s="7">
        <v>220</v>
      </c>
      <c r="L36" s="8" t="s">
        <v>28</v>
      </c>
      <c r="M36" s="11">
        <v>5.22</v>
      </c>
      <c r="N36" s="8" t="s">
        <v>28</v>
      </c>
      <c r="O36" s="11">
        <v>53.83</v>
      </c>
      <c r="P36" s="8" t="s">
        <v>27</v>
      </c>
      <c r="Q36" s="16">
        <v>7.06</v>
      </c>
      <c r="R36" s="15" t="s">
        <v>18</v>
      </c>
      <c r="S36" s="15" t="s">
        <v>75</v>
      </c>
      <c r="T36" s="16">
        <v>9</v>
      </c>
      <c r="U36" s="15" t="s">
        <v>28</v>
      </c>
      <c r="V36" s="7">
        <f t="shared" si="1"/>
        <v>62</v>
      </c>
      <c r="W36" s="6">
        <v>9</v>
      </c>
    </row>
    <row r="37" spans="1:23" ht="29.25" customHeight="1" x14ac:dyDescent="0.2">
      <c r="A37" s="10"/>
      <c r="B37" s="6">
        <v>10</v>
      </c>
      <c r="C37" s="6">
        <v>551</v>
      </c>
      <c r="D37" s="6" t="s">
        <v>33</v>
      </c>
      <c r="E37" s="4">
        <v>79</v>
      </c>
      <c r="F37" s="4">
        <v>8</v>
      </c>
      <c r="G37" s="28">
        <v>872</v>
      </c>
      <c r="H37" s="14">
        <v>9</v>
      </c>
      <c r="I37" s="5">
        <v>854</v>
      </c>
      <c r="J37" s="4">
        <v>10</v>
      </c>
      <c r="K37" s="5">
        <v>193</v>
      </c>
      <c r="L37" s="38" t="s">
        <v>30</v>
      </c>
      <c r="M37" s="47">
        <v>6.27</v>
      </c>
      <c r="N37" s="4">
        <v>9</v>
      </c>
      <c r="O37" s="47">
        <v>86.95</v>
      </c>
      <c r="P37" s="4">
        <v>9</v>
      </c>
      <c r="Q37" s="47">
        <v>8.4</v>
      </c>
      <c r="R37" s="4">
        <v>8</v>
      </c>
      <c r="S37" s="4">
        <v>61</v>
      </c>
      <c r="T37" s="47">
        <v>10</v>
      </c>
      <c r="U37" s="4">
        <v>9</v>
      </c>
      <c r="V37" s="7">
        <f t="shared" si="1"/>
        <v>71</v>
      </c>
      <c r="W37" s="6">
        <v>10</v>
      </c>
    </row>
    <row r="38" spans="1:23" ht="29.25" customHeight="1" x14ac:dyDescent="0.2">
      <c r="A38" s="10"/>
      <c r="B38" s="6">
        <v>11</v>
      </c>
      <c r="C38" s="25">
        <v>249</v>
      </c>
      <c r="D38" s="24" t="s">
        <v>47</v>
      </c>
      <c r="E38" s="4">
        <v>36</v>
      </c>
      <c r="F38" s="4">
        <v>11</v>
      </c>
      <c r="G38" s="28">
        <v>1377</v>
      </c>
      <c r="H38" s="14">
        <v>11</v>
      </c>
      <c r="I38" s="5">
        <v>1453</v>
      </c>
      <c r="J38" s="4">
        <v>11</v>
      </c>
      <c r="K38" s="5">
        <v>106</v>
      </c>
      <c r="L38" s="38" t="s">
        <v>74</v>
      </c>
      <c r="M38" s="47">
        <v>8.5</v>
      </c>
      <c r="N38" s="4">
        <v>11</v>
      </c>
      <c r="O38" s="47">
        <v>133.93</v>
      </c>
      <c r="P38" s="4">
        <v>11</v>
      </c>
      <c r="Q38" s="47">
        <v>8.19</v>
      </c>
      <c r="R38" s="4">
        <v>7</v>
      </c>
      <c r="S38" s="4">
        <v>25</v>
      </c>
      <c r="T38" s="47">
        <v>10</v>
      </c>
      <c r="U38" s="4">
        <v>11</v>
      </c>
      <c r="V38" s="7">
        <f t="shared" si="1"/>
        <v>84</v>
      </c>
      <c r="W38" s="6">
        <v>11</v>
      </c>
    </row>
    <row r="40" spans="1:23" ht="30" customHeight="1" x14ac:dyDescent="0.2">
      <c r="B40" s="51" t="s">
        <v>57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2" spans="1:23" ht="33" customHeight="1" x14ac:dyDescent="0.2">
      <c r="B42" s="51" t="s">
        <v>59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52.5" customHeight="1" x14ac:dyDescent="0.2"/>
    <row r="44" spans="1:23" ht="44.25" customHeight="1" x14ac:dyDescent="0.2">
      <c r="A44" s="52" t="s">
        <v>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1:23" ht="21" x14ac:dyDescent="0.2">
      <c r="A45" s="53" t="s">
        <v>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23" ht="18.75" x14ac:dyDescent="0.2">
      <c r="A46" s="55" t="s">
        <v>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5.75" x14ac:dyDescent="0.2">
      <c r="A47" s="51" t="s">
        <v>23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s="2" customFormat="1" ht="13.5" customHeight="1" x14ac:dyDescent="0.2">
      <c r="B48" s="56" t="s">
        <v>44</v>
      </c>
      <c r="C48" s="56"/>
      <c r="D48" s="56"/>
      <c r="G48" s="3"/>
      <c r="I48" s="3"/>
      <c r="K48" s="3"/>
      <c r="L48" s="35"/>
      <c r="M48" s="41"/>
      <c r="O48" s="41"/>
      <c r="Q48" s="56" t="s">
        <v>43</v>
      </c>
      <c r="R48" s="56"/>
      <c r="S48" s="56"/>
      <c r="T48" s="56"/>
      <c r="U48" s="56"/>
      <c r="V48" s="56"/>
      <c r="W48" s="56"/>
    </row>
    <row r="49" spans="2:23" ht="47.25" customHeight="1" x14ac:dyDescent="0.2">
      <c r="B49" s="50" t="s">
        <v>4</v>
      </c>
      <c r="C49" s="50" t="s">
        <v>5</v>
      </c>
      <c r="D49" s="50" t="s">
        <v>6</v>
      </c>
      <c r="E49" s="50" t="s">
        <v>7</v>
      </c>
      <c r="F49" s="50"/>
      <c r="G49" s="60" t="s">
        <v>8</v>
      </c>
      <c r="H49" s="60"/>
      <c r="I49" s="50" t="s">
        <v>9</v>
      </c>
      <c r="J49" s="50"/>
      <c r="K49" s="59" t="s">
        <v>63</v>
      </c>
      <c r="L49" s="59"/>
      <c r="M49" s="50" t="s">
        <v>10</v>
      </c>
      <c r="N49" s="50"/>
      <c r="O49" s="50" t="s">
        <v>39</v>
      </c>
      <c r="P49" s="50"/>
      <c r="Q49" s="59" t="s">
        <v>11</v>
      </c>
      <c r="R49" s="59"/>
      <c r="S49" s="50" t="s">
        <v>12</v>
      </c>
      <c r="T49" s="50"/>
      <c r="U49" s="50"/>
      <c r="V49" s="57" t="s">
        <v>13</v>
      </c>
      <c r="W49" s="50" t="s">
        <v>14</v>
      </c>
    </row>
    <row r="50" spans="2:23" ht="27.75" customHeight="1" x14ac:dyDescent="0.2">
      <c r="B50" s="50"/>
      <c r="C50" s="50"/>
      <c r="D50" s="50"/>
      <c r="E50" s="17" t="s">
        <v>15</v>
      </c>
      <c r="F50" s="17" t="s">
        <v>16</v>
      </c>
      <c r="G50" s="39" t="s">
        <v>15</v>
      </c>
      <c r="H50" s="40" t="s">
        <v>16</v>
      </c>
      <c r="I50" s="31" t="s">
        <v>15</v>
      </c>
      <c r="J50" s="17" t="s">
        <v>16</v>
      </c>
      <c r="K50" s="31" t="s">
        <v>15</v>
      </c>
      <c r="L50" s="36" t="s">
        <v>16</v>
      </c>
      <c r="M50" s="46" t="s">
        <v>15</v>
      </c>
      <c r="N50" s="17" t="s">
        <v>16</v>
      </c>
      <c r="O50" s="46" t="s">
        <v>15</v>
      </c>
      <c r="P50" s="17" t="s">
        <v>16</v>
      </c>
      <c r="Q50" s="46" t="s">
        <v>15</v>
      </c>
      <c r="R50" s="17" t="s">
        <v>16</v>
      </c>
      <c r="S50" s="17" t="s">
        <v>15</v>
      </c>
      <c r="T50" s="46" t="s">
        <v>17</v>
      </c>
      <c r="U50" s="17" t="s">
        <v>16</v>
      </c>
      <c r="V50" s="57"/>
      <c r="W50" s="50"/>
    </row>
    <row r="51" spans="2:23" ht="28.5" customHeight="1" x14ac:dyDescent="0.2">
      <c r="B51" s="6">
        <v>1</v>
      </c>
      <c r="C51" s="25" t="s">
        <v>25</v>
      </c>
      <c r="D51" s="10" t="s">
        <v>42</v>
      </c>
      <c r="E51" s="6">
        <v>214</v>
      </c>
      <c r="F51" s="6">
        <v>1</v>
      </c>
      <c r="G51" s="7">
        <v>374</v>
      </c>
      <c r="H51" s="8" t="s">
        <v>26</v>
      </c>
      <c r="I51" s="7">
        <v>260</v>
      </c>
      <c r="J51" s="6">
        <v>1</v>
      </c>
      <c r="K51" s="7">
        <v>511</v>
      </c>
      <c r="L51" s="8" t="s">
        <v>21</v>
      </c>
      <c r="M51" s="11">
        <v>3.4</v>
      </c>
      <c r="N51" s="8" t="s">
        <v>26</v>
      </c>
      <c r="O51" s="11">
        <v>26.12</v>
      </c>
      <c r="P51" s="15" t="s">
        <v>26</v>
      </c>
      <c r="Q51" s="16">
        <v>8.3800000000000008</v>
      </c>
      <c r="R51" s="15" t="s">
        <v>19</v>
      </c>
      <c r="S51" s="15" t="s">
        <v>83</v>
      </c>
      <c r="T51" s="16">
        <v>8</v>
      </c>
      <c r="U51" s="15" t="s">
        <v>21</v>
      </c>
      <c r="V51" s="7">
        <f t="shared" ref="V51:V57" si="2">F51+J51+L51+P51+R51+U51+H51+N51</f>
        <v>14</v>
      </c>
      <c r="W51" s="6">
        <v>1</v>
      </c>
    </row>
    <row r="52" spans="2:23" ht="28.5" customHeight="1" x14ac:dyDescent="0.2">
      <c r="B52" s="6">
        <v>2</v>
      </c>
      <c r="C52" s="25" t="s">
        <v>24</v>
      </c>
      <c r="D52" s="10" t="s">
        <v>42</v>
      </c>
      <c r="E52" s="6">
        <v>190</v>
      </c>
      <c r="F52" s="6">
        <v>3</v>
      </c>
      <c r="G52" s="7">
        <v>507</v>
      </c>
      <c r="H52" s="8" t="s">
        <v>21</v>
      </c>
      <c r="I52" s="7">
        <v>281</v>
      </c>
      <c r="J52" s="6">
        <v>2</v>
      </c>
      <c r="K52" s="7">
        <v>524</v>
      </c>
      <c r="L52" s="8" t="s">
        <v>26</v>
      </c>
      <c r="M52" s="11">
        <v>6</v>
      </c>
      <c r="N52" s="8" t="s">
        <v>29</v>
      </c>
      <c r="O52" s="11">
        <v>38.31</v>
      </c>
      <c r="P52" s="15" t="s">
        <v>21</v>
      </c>
      <c r="Q52" s="16">
        <v>6.56</v>
      </c>
      <c r="R52" s="15" t="s">
        <v>22</v>
      </c>
      <c r="S52" s="15" t="s">
        <v>84</v>
      </c>
      <c r="T52" s="16">
        <v>10</v>
      </c>
      <c r="U52" s="15" t="s">
        <v>26</v>
      </c>
      <c r="V52" s="7">
        <f t="shared" si="2"/>
        <v>20</v>
      </c>
      <c r="W52" s="6">
        <v>2</v>
      </c>
    </row>
    <row r="53" spans="2:23" ht="28.5" customHeight="1" x14ac:dyDescent="0.2">
      <c r="B53" s="6">
        <v>3</v>
      </c>
      <c r="C53" s="25">
        <v>377</v>
      </c>
      <c r="D53" s="10" t="s">
        <v>35</v>
      </c>
      <c r="E53" s="6">
        <v>199</v>
      </c>
      <c r="F53" s="6">
        <v>2</v>
      </c>
      <c r="G53" s="7">
        <v>524</v>
      </c>
      <c r="H53" s="8" t="s">
        <v>18</v>
      </c>
      <c r="I53" s="7">
        <v>454</v>
      </c>
      <c r="J53" s="6">
        <v>4</v>
      </c>
      <c r="K53" s="7">
        <v>403</v>
      </c>
      <c r="L53" s="8" t="s">
        <v>22</v>
      </c>
      <c r="M53" s="11">
        <v>4.08</v>
      </c>
      <c r="N53" s="8" t="s">
        <v>21</v>
      </c>
      <c r="O53" s="11">
        <v>44.1</v>
      </c>
      <c r="P53" s="15" t="s">
        <v>22</v>
      </c>
      <c r="Q53" s="16">
        <v>6.04</v>
      </c>
      <c r="R53" s="15" t="s">
        <v>26</v>
      </c>
      <c r="S53" s="15" t="s">
        <v>85</v>
      </c>
      <c r="T53" s="16">
        <v>10</v>
      </c>
      <c r="U53" s="15" t="s">
        <v>22</v>
      </c>
      <c r="V53" s="7">
        <f t="shared" si="2"/>
        <v>22</v>
      </c>
      <c r="W53" s="6">
        <v>3</v>
      </c>
    </row>
    <row r="54" spans="2:23" ht="28.5" customHeight="1" x14ac:dyDescent="0.2">
      <c r="B54" s="6">
        <v>4</v>
      </c>
      <c r="C54" s="25">
        <v>585</v>
      </c>
      <c r="D54" s="24" t="s">
        <v>62</v>
      </c>
      <c r="E54" s="6">
        <v>163</v>
      </c>
      <c r="F54" s="6">
        <v>5</v>
      </c>
      <c r="G54" s="7">
        <v>525</v>
      </c>
      <c r="H54" s="8" t="s">
        <v>19</v>
      </c>
      <c r="I54" s="7">
        <v>450</v>
      </c>
      <c r="J54" s="6">
        <v>3</v>
      </c>
      <c r="K54" s="7">
        <v>356</v>
      </c>
      <c r="L54" s="8" t="s">
        <v>18</v>
      </c>
      <c r="M54" s="11">
        <v>4.29</v>
      </c>
      <c r="N54" s="8" t="s">
        <v>22</v>
      </c>
      <c r="O54" s="11">
        <v>50.17</v>
      </c>
      <c r="P54" s="15" t="s">
        <v>18</v>
      </c>
      <c r="Q54" s="16">
        <v>9.0399999999999991</v>
      </c>
      <c r="R54" s="15" t="s">
        <v>29</v>
      </c>
      <c r="S54" s="15" t="s">
        <v>86</v>
      </c>
      <c r="T54" s="16">
        <v>9.4499999999999993</v>
      </c>
      <c r="U54" s="15" t="s">
        <v>19</v>
      </c>
      <c r="V54" s="7">
        <f t="shared" si="2"/>
        <v>35</v>
      </c>
      <c r="W54" s="6">
        <v>4</v>
      </c>
    </row>
    <row r="55" spans="2:23" ht="28.5" customHeight="1" x14ac:dyDescent="0.2">
      <c r="B55" s="6">
        <v>5</v>
      </c>
      <c r="C55" s="10" t="s">
        <v>61</v>
      </c>
      <c r="D55" s="10" t="s">
        <v>60</v>
      </c>
      <c r="E55" s="6">
        <v>144</v>
      </c>
      <c r="F55" s="6">
        <v>6</v>
      </c>
      <c r="G55" s="7">
        <v>508</v>
      </c>
      <c r="H55" s="8" t="s">
        <v>22</v>
      </c>
      <c r="I55" s="7">
        <v>586</v>
      </c>
      <c r="J55" s="6">
        <v>6</v>
      </c>
      <c r="K55" s="7">
        <v>267</v>
      </c>
      <c r="L55" s="8" t="s">
        <v>29</v>
      </c>
      <c r="M55" s="11">
        <v>5.57</v>
      </c>
      <c r="N55" s="8" t="s">
        <v>19</v>
      </c>
      <c r="O55" s="11">
        <v>64.180000000000007</v>
      </c>
      <c r="P55" s="15" t="s">
        <v>19</v>
      </c>
      <c r="Q55" s="16">
        <v>7.59</v>
      </c>
      <c r="R55" s="15" t="s">
        <v>18</v>
      </c>
      <c r="S55" s="15" t="s">
        <v>40</v>
      </c>
      <c r="T55" s="16">
        <v>10</v>
      </c>
      <c r="U55" s="15" t="s">
        <v>29</v>
      </c>
      <c r="V55" s="7">
        <f t="shared" si="2"/>
        <v>41</v>
      </c>
      <c r="W55" s="6">
        <v>5</v>
      </c>
    </row>
    <row r="56" spans="2:23" ht="28.5" customHeight="1" x14ac:dyDescent="0.2">
      <c r="B56" s="6">
        <v>6</v>
      </c>
      <c r="C56" s="25">
        <v>277</v>
      </c>
      <c r="D56" s="10" t="s">
        <v>37</v>
      </c>
      <c r="E56" s="6">
        <v>176</v>
      </c>
      <c r="F56" s="6">
        <v>4</v>
      </c>
      <c r="G56" s="7">
        <v>658</v>
      </c>
      <c r="H56" s="8" t="s">
        <v>29</v>
      </c>
      <c r="I56" s="7">
        <v>600</v>
      </c>
      <c r="J56" s="6">
        <v>7</v>
      </c>
      <c r="K56" s="7">
        <v>173</v>
      </c>
      <c r="L56" s="8" t="s">
        <v>27</v>
      </c>
      <c r="M56" s="11">
        <v>5.28</v>
      </c>
      <c r="N56" s="8" t="s">
        <v>18</v>
      </c>
      <c r="O56" s="11">
        <v>81.75</v>
      </c>
      <c r="P56" s="15" t="s">
        <v>27</v>
      </c>
      <c r="Q56" s="16">
        <v>10.17</v>
      </c>
      <c r="R56" s="15" t="s">
        <v>27</v>
      </c>
      <c r="S56" s="15" t="s">
        <v>82</v>
      </c>
      <c r="T56" s="16">
        <v>10</v>
      </c>
      <c r="U56" s="15" t="s">
        <v>18</v>
      </c>
      <c r="V56" s="7">
        <f t="shared" si="2"/>
        <v>46</v>
      </c>
      <c r="W56" s="6">
        <v>6</v>
      </c>
    </row>
    <row r="57" spans="2:23" ht="28.5" customHeight="1" x14ac:dyDescent="0.2">
      <c r="B57" s="6">
        <v>7</v>
      </c>
      <c r="C57" s="25">
        <v>250</v>
      </c>
      <c r="D57" s="10" t="s">
        <v>32</v>
      </c>
      <c r="E57" s="6">
        <v>138</v>
      </c>
      <c r="F57" s="6">
        <v>7</v>
      </c>
      <c r="G57" s="7">
        <v>748</v>
      </c>
      <c r="H57" s="8" t="s">
        <v>27</v>
      </c>
      <c r="I57" s="7">
        <v>542</v>
      </c>
      <c r="J57" s="6">
        <v>5</v>
      </c>
      <c r="K57" s="7">
        <v>297</v>
      </c>
      <c r="L57" s="8" t="s">
        <v>19</v>
      </c>
      <c r="M57" s="11">
        <v>7.01</v>
      </c>
      <c r="N57" s="8" t="s">
        <v>27</v>
      </c>
      <c r="O57" s="11">
        <v>65.900000000000006</v>
      </c>
      <c r="P57" s="15" t="s">
        <v>29</v>
      </c>
      <c r="Q57" s="16">
        <v>6.43</v>
      </c>
      <c r="R57" s="15" t="s">
        <v>21</v>
      </c>
      <c r="S57" s="15" t="s">
        <v>87</v>
      </c>
      <c r="T57" s="16">
        <v>9.1999999999999993</v>
      </c>
      <c r="U57" s="15" t="s">
        <v>27</v>
      </c>
      <c r="V57" s="7">
        <f t="shared" si="2"/>
        <v>46</v>
      </c>
      <c r="W57" s="8" t="s">
        <v>27</v>
      </c>
    </row>
    <row r="58" spans="2:23" ht="15" hidden="1" x14ac:dyDescent="0.2">
      <c r="B58" s="18">
        <v>6</v>
      </c>
      <c r="C58" s="18">
        <f>[1]стрелок!C68</f>
        <v>0</v>
      </c>
      <c r="D58" s="18"/>
      <c r="E58" s="18">
        <f>[1]стрелок!N63</f>
        <v>0</v>
      </c>
      <c r="F58" s="18">
        <f>[1]стрелок!O63</f>
        <v>0</v>
      </c>
      <c r="G58" s="19"/>
      <c r="H58" s="18"/>
      <c r="I58" s="19">
        <f>[1]Маг!N68</f>
        <v>0</v>
      </c>
      <c r="J58" s="18">
        <f>[1]Маг!O68</f>
        <v>0</v>
      </c>
      <c r="K58" s="19">
        <f>[1]КСУ!N68</f>
        <v>0</v>
      </c>
      <c r="L58" s="20">
        <f>[1]КСУ!O68</f>
        <v>0</v>
      </c>
      <c r="M58" s="48">
        <f>[1]ОЗК!F42</f>
        <v>0</v>
      </c>
      <c r="N58" s="20">
        <f>[1]ОЗК!G42</f>
        <v>0</v>
      </c>
      <c r="O58" s="48">
        <f>[1]Противогаз!M49</f>
        <v>0</v>
      </c>
      <c r="P58" s="21">
        <f>[1]Противогаз!N49</f>
        <v>0</v>
      </c>
      <c r="Q58" s="22">
        <f>[1]АЭС!N55</f>
        <v>0</v>
      </c>
      <c r="R58" s="21">
        <f>[1]АЭС!O55</f>
        <v>0</v>
      </c>
      <c r="S58" s="21">
        <f>[1]тестовые!I75</f>
        <v>0</v>
      </c>
      <c r="T58" s="22"/>
      <c r="U58" s="21">
        <f>[1]тестовые!J75</f>
        <v>0</v>
      </c>
      <c r="V58" s="20">
        <f t="shared" ref="V58" si="3">F58+H58+J58+L58+N58+P58+R58+U58</f>
        <v>0</v>
      </c>
      <c r="W58" s="18"/>
    </row>
    <row r="59" spans="2:23" ht="15" hidden="1" x14ac:dyDescent="0.2">
      <c r="B59" s="6">
        <v>7</v>
      </c>
      <c r="C59" s="6">
        <f>[1]стрелок!C69</f>
        <v>0</v>
      </c>
      <c r="D59" s="6"/>
      <c r="E59" s="6"/>
      <c r="F59" s="6"/>
      <c r="G59" s="7"/>
      <c r="H59" s="6"/>
      <c r="I59" s="7"/>
      <c r="J59" s="6"/>
      <c r="K59" s="7"/>
      <c r="L59" s="8"/>
      <c r="M59" s="11"/>
      <c r="N59" s="6"/>
      <c r="O59" s="11"/>
      <c r="P59" s="23"/>
      <c r="Q59" s="16"/>
      <c r="R59" s="23"/>
      <c r="S59" s="23"/>
      <c r="T59" s="16"/>
      <c r="U59" s="23"/>
      <c r="V59" s="7">
        <f>F59+H59+J59+L59</f>
        <v>0</v>
      </c>
      <c r="W59" s="6"/>
    </row>
    <row r="60" spans="2:23" ht="15" hidden="1" x14ac:dyDescent="0.2">
      <c r="B60" s="6">
        <v>8</v>
      </c>
      <c r="C60" s="6">
        <f>[1]стрелок!C70</f>
        <v>0</v>
      </c>
      <c r="D60" s="6"/>
      <c r="E60" s="6"/>
      <c r="F60" s="6"/>
      <c r="G60" s="7"/>
      <c r="H60" s="6"/>
      <c r="I60" s="7"/>
      <c r="J60" s="6"/>
      <c r="K60" s="7"/>
      <c r="L60" s="8"/>
      <c r="M60" s="11"/>
      <c r="N60" s="6"/>
      <c r="O60" s="11"/>
      <c r="P60" s="23"/>
      <c r="Q60" s="16"/>
      <c r="R60" s="23"/>
      <c r="S60" s="23"/>
      <c r="T60" s="16"/>
      <c r="U60" s="23"/>
      <c r="V60" s="7"/>
      <c r="W60" s="6"/>
    </row>
    <row r="62" spans="2:23" ht="30" customHeight="1" x14ac:dyDescent="0.2">
      <c r="B62" s="51" t="s">
        <v>57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4" spans="2:23" ht="33" customHeight="1" x14ac:dyDescent="0.2">
      <c r="B64" s="51" t="s">
        <v>58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</sheetData>
  <sortState ref="A51:W57">
    <sortCondition ref="V51:V57"/>
  </sortState>
  <mergeCells count="63">
    <mergeCell ref="B64:W64"/>
    <mergeCell ref="O49:P49"/>
    <mergeCell ref="Q49:R49"/>
    <mergeCell ref="S49:U49"/>
    <mergeCell ref="V49:V50"/>
    <mergeCell ref="W49:W50"/>
    <mergeCell ref="B62:W62"/>
    <mergeCell ref="B48:D48"/>
    <mergeCell ref="Q48:W48"/>
    <mergeCell ref="B49:B50"/>
    <mergeCell ref="C49:C50"/>
    <mergeCell ref="D49:D50"/>
    <mergeCell ref="E49:F49"/>
    <mergeCell ref="G49:H49"/>
    <mergeCell ref="I49:J49"/>
    <mergeCell ref="K49:L49"/>
    <mergeCell ref="M49:N49"/>
    <mergeCell ref="A47:W47"/>
    <mergeCell ref="M26:N26"/>
    <mergeCell ref="O26:P26"/>
    <mergeCell ref="Q26:R26"/>
    <mergeCell ref="S26:U26"/>
    <mergeCell ref="V26:V27"/>
    <mergeCell ref="W26:W27"/>
    <mergeCell ref="B40:W40"/>
    <mergeCell ref="B42:W42"/>
    <mergeCell ref="A44:W44"/>
    <mergeCell ref="A45:W45"/>
    <mergeCell ref="A46:W46"/>
    <mergeCell ref="B26:B27"/>
    <mergeCell ref="C26:C27"/>
    <mergeCell ref="D26:D27"/>
    <mergeCell ref="E26:F26"/>
    <mergeCell ref="G26:H26"/>
    <mergeCell ref="A21:W21"/>
    <mergeCell ref="A22:W22"/>
    <mergeCell ref="A24:W24"/>
    <mergeCell ref="B25:D25"/>
    <mergeCell ref="Q25:W25"/>
    <mergeCell ref="A23:W23"/>
    <mergeCell ref="I26:J26"/>
    <mergeCell ref="K26:L26"/>
    <mergeCell ref="K6:L6"/>
    <mergeCell ref="M6:N6"/>
    <mergeCell ref="O6:P6"/>
    <mergeCell ref="Q6:R6"/>
    <mergeCell ref="S6:U6"/>
    <mergeCell ref="W6:W7"/>
    <mergeCell ref="B17:W17"/>
    <mergeCell ref="B19:W19"/>
    <mergeCell ref="A1:W1"/>
    <mergeCell ref="A2:W2"/>
    <mergeCell ref="A3:W3"/>
    <mergeCell ref="A4:W4"/>
    <mergeCell ref="B5:D5"/>
    <mergeCell ref="Q5:W5"/>
    <mergeCell ref="V6:V7"/>
    <mergeCell ref="B6:B7"/>
    <mergeCell ref="C6:C7"/>
    <mergeCell ref="D6:D7"/>
    <mergeCell ref="E6:F6"/>
    <mergeCell ref="G6:H6"/>
    <mergeCell ref="I6:J6"/>
  </mergeCells>
  <pageMargins left="0.16" right="0.16" top="0.16" bottom="0.16" header="0.5" footer="0.16"/>
  <pageSetup paperSize="9" scale="8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Company>Лицей № 384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2016-03-07T10:02:21Z</cp:lastPrinted>
  <dcterms:created xsi:type="dcterms:W3CDTF">2013-03-18T14:54:21Z</dcterms:created>
  <dcterms:modified xsi:type="dcterms:W3CDTF">2016-03-07T11:58:23Z</dcterms:modified>
</cp:coreProperties>
</file>