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итоговый" sheetId="1" r:id="rId1"/>
  </sheets>
  <externalReferences>
    <externalReference r:id="rId2"/>
  </externalReferences>
  <definedNames>
    <definedName name="_xlnm._FilterDatabase" localSheetId="0" hidden="1">итоговый!$C$8:$V$13</definedName>
  </definedNames>
  <calcPr calcId="125725"/>
</workbook>
</file>

<file path=xl/calcChain.xml><?xml version="1.0" encoding="utf-8"?>
<calcChain xmlns="http://schemas.openxmlformats.org/spreadsheetml/2006/main">
  <c r="V30" i="1"/>
  <c r="V33"/>
  <c r="V15"/>
  <c r="V54"/>
  <c r="V52"/>
  <c r="V34"/>
  <c r="V35"/>
  <c r="V36"/>
  <c r="V31"/>
  <c r="V29"/>
  <c r="V51"/>
  <c r="V50"/>
  <c r="V10"/>
  <c r="V11"/>
  <c r="V14"/>
  <c r="V9"/>
  <c r="V8"/>
  <c r="V12"/>
  <c r="C57"/>
  <c r="V56"/>
  <c r="C56"/>
  <c r="U55"/>
  <c r="S55"/>
  <c r="R55"/>
  <c r="Q55"/>
  <c r="P55"/>
  <c r="O55"/>
  <c r="N55"/>
  <c r="M55"/>
  <c r="L55"/>
  <c r="K55"/>
  <c r="J55"/>
  <c r="I55"/>
  <c r="F55"/>
  <c r="E55"/>
  <c r="C55"/>
  <c r="V53"/>
  <c r="V32"/>
  <c r="V28" l="1"/>
  <c r="V13"/>
  <c r="V49"/>
  <c r="V27"/>
  <c r="V55"/>
</calcChain>
</file>

<file path=xl/sharedStrings.xml><?xml version="1.0" encoding="utf-8"?>
<sst xmlns="http://schemas.openxmlformats.org/spreadsheetml/2006/main" count="367" uniqueCount="153">
  <si>
    <t>Первенство школьников Кировского района по военно-прикладному многоборью</t>
  </si>
  <si>
    <t>Сводно-итоговый протокол</t>
  </si>
  <si>
    <t>комплексного зачета</t>
  </si>
  <si>
    <t>1 возрастная группа</t>
  </si>
  <si>
    <t>ГБОУ Лицей 384 Кировского района С-Пб</t>
  </si>
  <si>
    <t>№ п/п</t>
  </si>
  <si>
    <t>ОУ</t>
  </si>
  <si>
    <t>ФИО руководителя</t>
  </si>
  <si>
    <t>Юный стрелок</t>
  </si>
  <si>
    <t>Разборка-сборка АК-74</t>
  </si>
  <si>
    <t>Снаряжение магазина АКМ</t>
  </si>
  <si>
    <t>Комплексное силовое упражнение</t>
  </si>
  <si>
    <t>Надевание и снятие ОЗК</t>
  </si>
  <si>
    <t>Действие группы при аварии на АЭС</t>
  </si>
  <si>
    <t>Тестовый конкурс викторина</t>
  </si>
  <si>
    <t>Итоговый результат</t>
  </si>
  <si>
    <t>Место</t>
  </si>
  <si>
    <t>результат</t>
  </si>
  <si>
    <t>место</t>
  </si>
  <si>
    <t>время</t>
  </si>
  <si>
    <t>4</t>
  </si>
  <si>
    <t>5</t>
  </si>
  <si>
    <t>Главный судья соревнований: _______________________/Клюйков С.Е./</t>
  </si>
  <si>
    <t>2 возрастная группа</t>
  </si>
  <si>
    <t>2</t>
  </si>
  <si>
    <t>3</t>
  </si>
  <si>
    <t>3 возрастная группа</t>
  </si>
  <si>
    <t>Секретарь соревнований: _______________________/Герасимов Е. В./</t>
  </si>
  <si>
    <t>Лицей 389</t>
  </si>
  <si>
    <t>Лицей 384</t>
  </si>
  <si>
    <t>Лицей 393</t>
  </si>
  <si>
    <t>493 ком. 1</t>
  </si>
  <si>
    <t>493 ком. 2</t>
  </si>
  <si>
    <t>1</t>
  </si>
  <si>
    <t>7</t>
  </si>
  <si>
    <t>8</t>
  </si>
  <si>
    <t>6</t>
  </si>
  <si>
    <t>33</t>
  </si>
  <si>
    <t>-</t>
  </si>
  <si>
    <t>9</t>
  </si>
  <si>
    <t>51</t>
  </si>
  <si>
    <t>41</t>
  </si>
  <si>
    <t>75</t>
  </si>
  <si>
    <t>Герасимов Е.В.</t>
  </si>
  <si>
    <t>Шарапова С.Е.</t>
  </si>
  <si>
    <t>Мальсагов А. И.</t>
  </si>
  <si>
    <t>Антонов С.В.</t>
  </si>
  <si>
    <t>Алещенко В.В.</t>
  </si>
  <si>
    <t>Воробьева М.Б.</t>
  </si>
  <si>
    <t>Ермолаева Е.О.</t>
  </si>
  <si>
    <t>Шпак В.О.</t>
  </si>
  <si>
    <t>Клюйков С.Е.</t>
  </si>
  <si>
    <t>Бессчетный Н.Ю.</t>
  </si>
  <si>
    <t>Козлова С.В.</t>
  </si>
  <si>
    <t>249-1</t>
  </si>
  <si>
    <t>249-2</t>
  </si>
  <si>
    <t>Козлова С.В., Липова Е.В.</t>
  </si>
  <si>
    <t>Лисник А.А., Миронов А.В., Тетерина Л.П.</t>
  </si>
  <si>
    <t>493-1</t>
  </si>
  <si>
    <t>493-вк</t>
  </si>
  <si>
    <t>14 марта 2015 года</t>
  </si>
  <si>
    <t>Матевосян М.В., Родионова П.В.</t>
  </si>
  <si>
    <t>Тагиева Э.Э.</t>
  </si>
  <si>
    <t>Гражданская оборона</t>
  </si>
  <si>
    <t>18,37</t>
  </si>
  <si>
    <t>26,29</t>
  </si>
  <si>
    <t>27,64</t>
  </si>
  <si>
    <t>30,51</t>
  </si>
  <si>
    <t>4 в/к</t>
  </si>
  <si>
    <t>74,12</t>
  </si>
  <si>
    <t>40,64</t>
  </si>
  <si>
    <t>42,94</t>
  </si>
  <si>
    <t>36,14</t>
  </si>
  <si>
    <t>55,12</t>
  </si>
  <si>
    <t>40,47</t>
  </si>
  <si>
    <t>29,22</t>
  </si>
  <si>
    <t>25,16</t>
  </si>
  <si>
    <t>35,90</t>
  </si>
  <si>
    <t>29,46</t>
  </si>
  <si>
    <t>35,60</t>
  </si>
  <si>
    <t>66,26</t>
  </si>
  <si>
    <t>3 в/к</t>
  </si>
  <si>
    <t>493-3</t>
  </si>
  <si>
    <t>15:06</t>
  </si>
  <si>
    <t>7:58</t>
  </si>
  <si>
    <t>11:10</t>
  </si>
  <si>
    <t>6:29</t>
  </si>
  <si>
    <t>12:06</t>
  </si>
  <si>
    <t>9:05</t>
  </si>
  <si>
    <t>11:40</t>
  </si>
  <si>
    <t>9:20</t>
  </si>
  <si>
    <t>9:43</t>
  </si>
  <si>
    <t>11:30</t>
  </si>
  <si>
    <t>6:40</t>
  </si>
  <si>
    <t>17:26</t>
  </si>
  <si>
    <t>8:57</t>
  </si>
  <si>
    <t>7:13</t>
  </si>
  <si>
    <t>8:39</t>
  </si>
  <si>
    <t>5:40</t>
  </si>
  <si>
    <t>9:50</t>
  </si>
  <si>
    <t>9 в/к</t>
  </si>
  <si>
    <t>10:12</t>
  </si>
  <si>
    <t>7:44</t>
  </si>
  <si>
    <t>9:23</t>
  </si>
  <si>
    <t>6:16</t>
  </si>
  <si>
    <t>6:47</t>
  </si>
  <si>
    <t>9:14</t>
  </si>
  <si>
    <t>452</t>
  </si>
  <si>
    <t>322</t>
  </si>
  <si>
    <t>337</t>
  </si>
  <si>
    <t>366</t>
  </si>
  <si>
    <t>353</t>
  </si>
  <si>
    <t>287</t>
  </si>
  <si>
    <t>245</t>
  </si>
  <si>
    <t>471</t>
  </si>
  <si>
    <t>405</t>
  </si>
  <si>
    <t>327</t>
  </si>
  <si>
    <t>301</t>
  </si>
  <si>
    <t>362</t>
  </si>
  <si>
    <t>188</t>
  </si>
  <si>
    <t>1:40</t>
  </si>
  <si>
    <t>3:22</t>
  </si>
  <si>
    <t>3:21</t>
  </si>
  <si>
    <t>4:24</t>
  </si>
  <si>
    <t>4:48</t>
  </si>
  <si>
    <t>5:41</t>
  </si>
  <si>
    <t>5:32</t>
  </si>
  <si>
    <t>4:55</t>
  </si>
  <si>
    <t>4:37</t>
  </si>
  <si>
    <t>5:24</t>
  </si>
  <si>
    <t>3:05</t>
  </si>
  <si>
    <t>3:25</t>
  </si>
  <si>
    <t>3:17</t>
  </si>
  <si>
    <t>4:15</t>
  </si>
  <si>
    <t>4:08</t>
  </si>
  <si>
    <t>4:51</t>
  </si>
  <si>
    <t>68</t>
  </si>
  <si>
    <t>80</t>
  </si>
  <si>
    <t>63</t>
  </si>
  <si>
    <t>58</t>
  </si>
  <si>
    <t>42</t>
  </si>
  <si>
    <t>26</t>
  </si>
  <si>
    <t>28</t>
  </si>
  <si>
    <t>20</t>
  </si>
  <si>
    <t>77</t>
  </si>
  <si>
    <t>72</t>
  </si>
  <si>
    <t>44</t>
  </si>
  <si>
    <t>45</t>
  </si>
  <si>
    <t>70</t>
  </si>
  <si>
    <t>67</t>
  </si>
  <si>
    <t>4,5</t>
  </si>
  <si>
    <t>Чистякова Т.И.</t>
  </si>
  <si>
    <t>Герасимова О.А., Денисов И.А.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</si>
</sst>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0.0"/>
    <numFmt numFmtId="166" formatCode="mm:ss.0;@"/>
  </numFmts>
  <fonts count="11">
    <font>
      <sz val="10"/>
      <name val="Arial Cyr"/>
      <charset val="204"/>
    </font>
    <font>
      <b/>
      <i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7;&#1085;&#1085;&#1086;-&#1087;&#1088;&#1080;&#1082;&#1083;&#1086;&#1076;&#1085;&#1086;&#1077;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стрелок"/>
      <sheetName val="Ак"/>
      <sheetName val="Маг"/>
      <sheetName val="КСУ"/>
      <sheetName val="ОЗК"/>
      <sheetName val="Противогаз"/>
      <sheetName val="АЭС"/>
      <sheetName val="тестовые"/>
      <sheetName val="маршр лист"/>
      <sheetName val="Тесты ОЗК"/>
      <sheetName val="Лист2"/>
      <sheetName val="лист регистр"/>
      <sheetName val="Лист2 (5)"/>
      <sheetName val="мр-512"/>
      <sheetName val="ответ (3)"/>
      <sheetName val="лич стрельба (2)"/>
      <sheetName val="итоговый (2)"/>
      <sheetName val="лич стрельба (3)"/>
      <sheetName val="Лист2 (7)"/>
      <sheetName val="тест"/>
      <sheetName val="Лист4"/>
    </sheetNames>
    <sheetDataSet>
      <sheetData sheetId="0"/>
      <sheetData sheetId="1">
        <row r="7">
          <cell r="C7">
            <v>249</v>
          </cell>
        </row>
      </sheetData>
      <sheetData sheetId="2">
        <row r="7">
          <cell r="N7">
            <v>999</v>
          </cell>
        </row>
      </sheetData>
      <sheetData sheetId="3">
        <row r="7">
          <cell r="N7">
            <v>0.26736111111111105</v>
          </cell>
        </row>
      </sheetData>
      <sheetData sheetId="4">
        <row r="7">
          <cell r="N7" t="str">
            <v>226</v>
          </cell>
        </row>
      </sheetData>
      <sheetData sheetId="5">
        <row r="7">
          <cell r="F7" t="str">
            <v>04.41</v>
          </cell>
        </row>
      </sheetData>
      <sheetData sheetId="6">
        <row r="7">
          <cell r="M7" t="str">
            <v>138</v>
          </cell>
        </row>
      </sheetData>
      <sheetData sheetId="7">
        <row r="7">
          <cell r="N7" t="str">
            <v>4:00</v>
          </cell>
        </row>
      </sheetData>
      <sheetData sheetId="8">
        <row r="8">
          <cell r="I8" t="str">
            <v>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topLeftCell="C18" zoomScaleNormal="100" workbookViewId="0">
      <selection activeCell="F52" sqref="F52"/>
    </sheetView>
  </sheetViews>
  <sheetFormatPr defaultRowHeight="12.75"/>
  <cols>
    <col min="1" max="1" width="1.28515625" style="1" hidden="1" customWidth="1"/>
    <col min="2" max="2" width="3.5703125" style="1" hidden="1" customWidth="1"/>
    <col min="3" max="3" width="13.28515625" style="1" bestFit="1" customWidth="1"/>
    <col min="4" max="4" width="15.5703125" style="1" bestFit="1" customWidth="1"/>
    <col min="5" max="5" width="8.42578125" style="1" customWidth="1"/>
    <col min="6" max="6" width="5.28515625" style="1" customWidth="1"/>
    <col min="7" max="7" width="9.140625" style="29" customWidth="1"/>
    <col min="8" max="8" width="5.5703125" style="1" customWidth="1"/>
    <col min="9" max="9" width="8.42578125" style="14" customWidth="1"/>
    <col min="10" max="10" width="5" style="1" bestFit="1" customWidth="1"/>
    <col min="11" max="11" width="8.7109375" style="1" customWidth="1"/>
    <col min="12" max="12" width="5" style="1" bestFit="1" customWidth="1"/>
    <col min="13" max="13" width="8.42578125" style="1" customWidth="1"/>
    <col min="14" max="14" width="5.42578125" style="1" customWidth="1"/>
    <col min="15" max="15" width="8.28515625" style="1" customWidth="1"/>
    <col min="16" max="16" width="5.28515625" style="1" customWidth="1"/>
    <col min="17" max="17" width="8.85546875" style="1" customWidth="1"/>
    <col min="18" max="18" width="5" style="1" bestFit="1" customWidth="1"/>
    <col min="19" max="19" width="8.28515625" style="1" customWidth="1"/>
    <col min="20" max="20" width="6.85546875" style="1" bestFit="1" customWidth="1"/>
    <col min="21" max="21" width="5" style="1" customWidth="1"/>
    <col min="22" max="22" width="10.5703125" style="14" customWidth="1"/>
    <col min="23" max="23" width="6.5703125" style="1" customWidth="1"/>
    <col min="24" max="16384" width="9.140625" style="1"/>
  </cols>
  <sheetData>
    <row r="1" spans="1:23" ht="44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20.2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19.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5.7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s="2" customFormat="1" ht="13.5" thickBot="1">
      <c r="B5" s="78" t="s">
        <v>60</v>
      </c>
      <c r="C5" s="78"/>
      <c r="D5" s="78"/>
      <c r="G5" s="25"/>
      <c r="I5" s="23"/>
      <c r="Q5" s="79" t="s">
        <v>4</v>
      </c>
      <c r="R5" s="79"/>
      <c r="S5" s="79"/>
      <c r="T5" s="79"/>
      <c r="U5" s="79"/>
      <c r="V5" s="79"/>
      <c r="W5" s="79"/>
    </row>
    <row r="6" spans="1:23" ht="47.25" customHeight="1">
      <c r="B6" s="82" t="s">
        <v>5</v>
      </c>
      <c r="C6" s="84" t="s">
        <v>6</v>
      </c>
      <c r="D6" s="86" t="s">
        <v>7</v>
      </c>
      <c r="E6" s="86" t="s">
        <v>8</v>
      </c>
      <c r="F6" s="86"/>
      <c r="G6" s="88" t="s">
        <v>9</v>
      </c>
      <c r="H6" s="88"/>
      <c r="I6" s="86" t="s">
        <v>10</v>
      </c>
      <c r="J6" s="86"/>
      <c r="K6" s="86" t="s">
        <v>11</v>
      </c>
      <c r="L6" s="86"/>
      <c r="M6" s="88" t="s">
        <v>12</v>
      </c>
      <c r="N6" s="88"/>
      <c r="O6" s="86" t="s">
        <v>63</v>
      </c>
      <c r="P6" s="86"/>
      <c r="Q6" s="89" t="s">
        <v>13</v>
      </c>
      <c r="R6" s="89"/>
      <c r="S6" s="86" t="s">
        <v>14</v>
      </c>
      <c r="T6" s="86"/>
      <c r="U6" s="86"/>
      <c r="V6" s="80" t="s">
        <v>15</v>
      </c>
      <c r="W6" s="71" t="s">
        <v>16</v>
      </c>
    </row>
    <row r="7" spans="1:23" ht="27.75" customHeight="1">
      <c r="B7" s="83"/>
      <c r="C7" s="85"/>
      <c r="D7" s="87"/>
      <c r="E7" s="4" t="s">
        <v>17</v>
      </c>
      <c r="F7" s="4" t="s">
        <v>18</v>
      </c>
      <c r="G7" s="26" t="s">
        <v>17</v>
      </c>
      <c r="H7" s="7" t="s">
        <v>18</v>
      </c>
      <c r="I7" s="24" t="s">
        <v>17</v>
      </c>
      <c r="J7" s="4" t="s">
        <v>18</v>
      </c>
      <c r="K7" s="5" t="s">
        <v>17</v>
      </c>
      <c r="L7" s="4" t="s">
        <v>18</v>
      </c>
      <c r="M7" s="6" t="s">
        <v>17</v>
      </c>
      <c r="N7" s="7" t="s">
        <v>18</v>
      </c>
      <c r="O7" s="5" t="s">
        <v>17</v>
      </c>
      <c r="P7" s="4" t="s">
        <v>18</v>
      </c>
      <c r="Q7" s="5" t="s">
        <v>17</v>
      </c>
      <c r="R7" s="4" t="s">
        <v>18</v>
      </c>
      <c r="S7" s="4" t="s">
        <v>17</v>
      </c>
      <c r="T7" s="4" t="s">
        <v>19</v>
      </c>
      <c r="U7" s="4" t="s">
        <v>18</v>
      </c>
      <c r="V7" s="81"/>
      <c r="W7" s="72"/>
    </row>
    <row r="8" spans="1:23" ht="27" customHeight="1">
      <c r="B8" s="65">
        <v>1</v>
      </c>
      <c r="C8" s="66" t="s">
        <v>29</v>
      </c>
      <c r="D8" s="19" t="s">
        <v>43</v>
      </c>
      <c r="E8" s="19">
        <v>148</v>
      </c>
      <c r="F8" s="19">
        <v>2</v>
      </c>
      <c r="G8" s="27"/>
      <c r="H8" s="10"/>
      <c r="I8" s="20">
        <v>141.97999999999999</v>
      </c>
      <c r="J8" s="19">
        <v>1</v>
      </c>
      <c r="K8" s="9" t="s">
        <v>107</v>
      </c>
      <c r="L8" s="9" t="s">
        <v>33</v>
      </c>
      <c r="M8" s="10"/>
      <c r="N8" s="10"/>
      <c r="O8" s="20">
        <v>28.18</v>
      </c>
      <c r="P8" s="19">
        <v>1</v>
      </c>
      <c r="Q8" s="11" t="s">
        <v>89</v>
      </c>
      <c r="R8" s="11" t="s">
        <v>34</v>
      </c>
      <c r="S8" s="9" t="s">
        <v>140</v>
      </c>
      <c r="T8" s="64">
        <v>2.0995370370370373E-3</v>
      </c>
      <c r="U8" s="9" t="s">
        <v>33</v>
      </c>
      <c r="V8" s="9">
        <f t="shared" ref="V8:V15" si="0">F8+J8+L8+P8+R8+U8</f>
        <v>13</v>
      </c>
      <c r="W8" s="32" t="s">
        <v>33</v>
      </c>
    </row>
    <row r="9" spans="1:23" ht="27" customHeight="1">
      <c r="B9" s="65">
        <v>2</v>
      </c>
      <c r="C9" s="66">
        <v>282</v>
      </c>
      <c r="D9" s="3" t="s">
        <v>53</v>
      </c>
      <c r="E9" s="19">
        <v>151</v>
      </c>
      <c r="F9" s="19">
        <v>1</v>
      </c>
      <c r="G9" s="27"/>
      <c r="H9" s="10"/>
      <c r="I9" s="20">
        <v>295.43</v>
      </c>
      <c r="J9" s="19">
        <v>3</v>
      </c>
      <c r="K9" s="9" t="s">
        <v>109</v>
      </c>
      <c r="L9" s="9" t="s">
        <v>20</v>
      </c>
      <c r="M9" s="10"/>
      <c r="N9" s="10"/>
      <c r="O9" s="20">
        <v>36.229999999999997</v>
      </c>
      <c r="P9" s="19">
        <v>3</v>
      </c>
      <c r="Q9" s="11" t="s">
        <v>91</v>
      </c>
      <c r="R9" s="11" t="s">
        <v>21</v>
      </c>
      <c r="S9" s="9" t="s">
        <v>140</v>
      </c>
      <c r="T9" s="64">
        <v>2.3495370370370371E-3</v>
      </c>
      <c r="U9" s="9" t="s">
        <v>24</v>
      </c>
      <c r="V9" s="9">
        <f t="shared" si="0"/>
        <v>18</v>
      </c>
      <c r="W9" s="33">
        <v>2</v>
      </c>
    </row>
    <row r="10" spans="1:23" ht="27" customHeight="1">
      <c r="B10" s="65">
        <v>3</v>
      </c>
      <c r="C10" s="66" t="s">
        <v>28</v>
      </c>
      <c r="D10" s="3" t="s">
        <v>45</v>
      </c>
      <c r="E10" s="19">
        <v>121</v>
      </c>
      <c r="F10" s="19">
        <v>3</v>
      </c>
      <c r="G10" s="27"/>
      <c r="H10" s="10"/>
      <c r="I10" s="20">
        <v>325.12</v>
      </c>
      <c r="J10" s="19">
        <v>4</v>
      </c>
      <c r="K10" s="9" t="s">
        <v>110</v>
      </c>
      <c r="L10" s="9" t="s">
        <v>24</v>
      </c>
      <c r="M10" s="10"/>
      <c r="N10" s="10"/>
      <c r="O10" s="20">
        <v>40.729999999999997</v>
      </c>
      <c r="P10" s="19">
        <v>4</v>
      </c>
      <c r="Q10" s="11" t="s">
        <v>92</v>
      </c>
      <c r="R10" s="11" t="s">
        <v>36</v>
      </c>
      <c r="S10" s="9" t="s">
        <v>142</v>
      </c>
      <c r="T10" s="12" t="s">
        <v>38</v>
      </c>
      <c r="U10" s="9" t="s">
        <v>36</v>
      </c>
      <c r="V10" s="9">
        <f t="shared" si="0"/>
        <v>25</v>
      </c>
      <c r="W10" s="33">
        <v>3</v>
      </c>
    </row>
    <row r="11" spans="1:23" ht="27" customHeight="1">
      <c r="B11" s="65">
        <v>4</v>
      </c>
      <c r="C11" s="66">
        <v>379</v>
      </c>
      <c r="D11" s="3" t="s">
        <v>62</v>
      </c>
      <c r="E11" s="19">
        <v>54</v>
      </c>
      <c r="F11" s="19">
        <v>6</v>
      </c>
      <c r="G11" s="27"/>
      <c r="H11" s="10"/>
      <c r="I11" s="20">
        <v>487.97</v>
      </c>
      <c r="J11" s="19">
        <v>7</v>
      </c>
      <c r="K11" s="9" t="s">
        <v>111</v>
      </c>
      <c r="L11" s="9" t="s">
        <v>25</v>
      </c>
      <c r="M11" s="10"/>
      <c r="N11" s="10"/>
      <c r="O11" s="20">
        <v>46.17</v>
      </c>
      <c r="P11" s="19">
        <v>5</v>
      </c>
      <c r="Q11" s="11" t="s">
        <v>93</v>
      </c>
      <c r="R11" s="11" t="s">
        <v>33</v>
      </c>
      <c r="S11" s="9" t="s">
        <v>41</v>
      </c>
      <c r="T11" s="12" t="s">
        <v>38</v>
      </c>
      <c r="U11" s="9" t="s">
        <v>25</v>
      </c>
      <c r="V11" s="9">
        <f t="shared" si="0"/>
        <v>25</v>
      </c>
      <c r="W11" s="33">
        <v>4</v>
      </c>
    </row>
    <row r="12" spans="1:23" ht="27" customHeight="1">
      <c r="B12" s="65">
        <v>5</v>
      </c>
      <c r="C12" s="69">
        <v>250</v>
      </c>
      <c r="D12" s="3" t="s">
        <v>46</v>
      </c>
      <c r="E12" s="3">
        <v>67</v>
      </c>
      <c r="F12" s="3">
        <v>5</v>
      </c>
      <c r="G12" s="28"/>
      <c r="H12" s="22"/>
      <c r="I12" s="21">
        <v>225.43</v>
      </c>
      <c r="J12" s="3">
        <v>2</v>
      </c>
      <c r="K12" s="3">
        <v>284</v>
      </c>
      <c r="L12" s="3">
        <v>7</v>
      </c>
      <c r="M12" s="22"/>
      <c r="N12" s="22"/>
      <c r="O12" s="21">
        <v>48.37</v>
      </c>
      <c r="P12" s="3">
        <v>6</v>
      </c>
      <c r="Q12" s="61">
        <v>0.33819444444444446</v>
      </c>
      <c r="R12" s="3">
        <v>2</v>
      </c>
      <c r="S12" s="3">
        <v>40</v>
      </c>
      <c r="T12" s="12" t="s">
        <v>38</v>
      </c>
      <c r="U12" s="3">
        <v>4</v>
      </c>
      <c r="V12" s="9">
        <f t="shared" si="0"/>
        <v>26</v>
      </c>
      <c r="W12" s="34">
        <v>5</v>
      </c>
    </row>
    <row r="13" spans="1:23" ht="27" customHeight="1">
      <c r="B13" s="65">
        <v>6</v>
      </c>
      <c r="C13" s="66" t="s">
        <v>30</v>
      </c>
      <c r="D13" s="19" t="s">
        <v>49</v>
      </c>
      <c r="E13" s="19">
        <v>121</v>
      </c>
      <c r="F13" s="19">
        <v>3</v>
      </c>
      <c r="G13" s="27"/>
      <c r="H13" s="10"/>
      <c r="I13" s="20">
        <v>336.36</v>
      </c>
      <c r="J13" s="19">
        <v>5</v>
      </c>
      <c r="K13" s="9" t="s">
        <v>108</v>
      </c>
      <c r="L13" s="9" t="s">
        <v>21</v>
      </c>
      <c r="M13" s="10"/>
      <c r="N13" s="10"/>
      <c r="O13" s="20">
        <v>51.69</v>
      </c>
      <c r="P13" s="19">
        <v>7</v>
      </c>
      <c r="Q13" s="11" t="s">
        <v>90</v>
      </c>
      <c r="R13" s="11" t="s">
        <v>20</v>
      </c>
      <c r="S13" s="9" t="s">
        <v>141</v>
      </c>
      <c r="T13" s="12" t="s">
        <v>38</v>
      </c>
      <c r="U13" s="9" t="s">
        <v>34</v>
      </c>
      <c r="V13" s="9">
        <f t="shared" si="0"/>
        <v>31</v>
      </c>
      <c r="W13" s="33">
        <v>6</v>
      </c>
    </row>
    <row r="14" spans="1:23" ht="27" customHeight="1">
      <c r="B14" s="65">
        <v>7</v>
      </c>
      <c r="C14" s="70">
        <v>551</v>
      </c>
      <c r="D14" s="53" t="s">
        <v>48</v>
      </c>
      <c r="E14" s="54">
        <v>70</v>
      </c>
      <c r="F14" s="54">
        <v>4</v>
      </c>
      <c r="G14" s="55"/>
      <c r="H14" s="56"/>
      <c r="I14" s="57">
        <v>472.69</v>
      </c>
      <c r="J14" s="54">
        <v>6</v>
      </c>
      <c r="K14" s="58" t="s">
        <v>113</v>
      </c>
      <c r="L14" s="58" t="s">
        <v>35</v>
      </c>
      <c r="M14" s="56"/>
      <c r="N14" s="56"/>
      <c r="O14" s="57">
        <v>55.54</v>
      </c>
      <c r="P14" s="54">
        <v>8</v>
      </c>
      <c r="Q14" s="59" t="s">
        <v>95</v>
      </c>
      <c r="R14" s="59" t="s">
        <v>25</v>
      </c>
      <c r="S14" s="58" t="s">
        <v>143</v>
      </c>
      <c r="T14" s="12" t="s">
        <v>38</v>
      </c>
      <c r="U14" s="58" t="s">
        <v>35</v>
      </c>
      <c r="V14" s="58">
        <f t="shared" si="0"/>
        <v>37</v>
      </c>
      <c r="W14" s="60">
        <v>7</v>
      </c>
    </row>
    <row r="15" spans="1:23" ht="27" customHeight="1" thickBot="1">
      <c r="B15" s="65">
        <v>8</v>
      </c>
      <c r="C15" s="67">
        <v>378</v>
      </c>
      <c r="D15" s="36" t="s">
        <v>61</v>
      </c>
      <c r="E15" s="35">
        <v>32</v>
      </c>
      <c r="F15" s="35">
        <v>8</v>
      </c>
      <c r="G15" s="37"/>
      <c r="H15" s="38"/>
      <c r="I15" s="39">
        <v>752.18</v>
      </c>
      <c r="J15" s="35">
        <v>8</v>
      </c>
      <c r="K15" s="40" t="s">
        <v>112</v>
      </c>
      <c r="L15" s="40" t="s">
        <v>36</v>
      </c>
      <c r="M15" s="38"/>
      <c r="N15" s="38"/>
      <c r="O15" s="39">
        <v>35.74</v>
      </c>
      <c r="P15" s="35">
        <v>2</v>
      </c>
      <c r="Q15" s="41" t="s">
        <v>94</v>
      </c>
      <c r="R15" s="41" t="s">
        <v>35</v>
      </c>
      <c r="S15" s="40" t="s">
        <v>37</v>
      </c>
      <c r="T15" s="42" t="s">
        <v>38</v>
      </c>
      <c r="U15" s="40" t="s">
        <v>21</v>
      </c>
      <c r="V15" s="40">
        <f t="shared" si="0"/>
        <v>37</v>
      </c>
      <c r="W15" s="43">
        <v>8</v>
      </c>
    </row>
    <row r="16" spans="1:23" ht="44.25" customHeight="1">
      <c r="B16" s="73" t="s">
        <v>22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8" spans="1:23" ht="33" customHeight="1">
      <c r="B18" s="73" t="s">
        <v>27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87" customHeight="1"/>
    <row r="20" spans="1:23" ht="44.25" customHeight="1">
      <c r="A20" s="74" t="s">
        <v>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20.25">
      <c r="A21" s="75" t="s">
        <v>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19.5">
      <c r="A22" s="77" t="s">
        <v>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15.75">
      <c r="A23" s="73" t="s">
        <v>23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s="2" customFormat="1" ht="12.75" customHeight="1" thickBot="1">
      <c r="B24" s="78" t="s">
        <v>60</v>
      </c>
      <c r="C24" s="78"/>
      <c r="D24" s="78"/>
      <c r="G24" s="25"/>
      <c r="I24" s="23"/>
      <c r="Q24" s="79" t="s">
        <v>4</v>
      </c>
      <c r="R24" s="79"/>
      <c r="S24" s="79"/>
      <c r="T24" s="79"/>
      <c r="U24" s="79"/>
      <c r="V24" s="79"/>
      <c r="W24" s="79"/>
    </row>
    <row r="25" spans="1:23" ht="47.25" customHeight="1">
      <c r="B25" s="82" t="s">
        <v>5</v>
      </c>
      <c r="C25" s="84" t="s">
        <v>6</v>
      </c>
      <c r="D25" s="86" t="s">
        <v>7</v>
      </c>
      <c r="E25" s="86" t="s">
        <v>8</v>
      </c>
      <c r="F25" s="86"/>
      <c r="G25" s="90" t="s">
        <v>9</v>
      </c>
      <c r="H25" s="90"/>
      <c r="I25" s="86" t="s">
        <v>10</v>
      </c>
      <c r="J25" s="86"/>
      <c r="K25" s="86" t="s">
        <v>11</v>
      </c>
      <c r="L25" s="86"/>
      <c r="M25" s="86" t="s">
        <v>12</v>
      </c>
      <c r="N25" s="86"/>
      <c r="O25" s="86" t="s">
        <v>63</v>
      </c>
      <c r="P25" s="86"/>
      <c r="Q25" s="89" t="s">
        <v>13</v>
      </c>
      <c r="R25" s="89"/>
      <c r="S25" s="86" t="s">
        <v>14</v>
      </c>
      <c r="T25" s="86"/>
      <c r="U25" s="86"/>
      <c r="V25" s="80" t="s">
        <v>15</v>
      </c>
      <c r="W25" s="71" t="s">
        <v>16</v>
      </c>
    </row>
    <row r="26" spans="1:23" ht="27.75" customHeight="1">
      <c r="B26" s="83"/>
      <c r="C26" s="85"/>
      <c r="D26" s="87"/>
      <c r="E26" s="4" t="s">
        <v>17</v>
      </c>
      <c r="F26" s="4" t="s">
        <v>18</v>
      </c>
      <c r="G26" s="30" t="s">
        <v>17</v>
      </c>
      <c r="H26" s="15" t="s">
        <v>18</v>
      </c>
      <c r="I26" s="24" t="s">
        <v>17</v>
      </c>
      <c r="J26" s="4" t="s">
        <v>18</v>
      </c>
      <c r="K26" s="5" t="s">
        <v>17</v>
      </c>
      <c r="L26" s="4" t="s">
        <v>18</v>
      </c>
      <c r="M26" s="5" t="s">
        <v>17</v>
      </c>
      <c r="N26" s="4" t="s">
        <v>18</v>
      </c>
      <c r="O26" s="5" t="s">
        <v>17</v>
      </c>
      <c r="P26" s="4" t="s">
        <v>18</v>
      </c>
      <c r="Q26" s="5" t="s">
        <v>17</v>
      </c>
      <c r="R26" s="4" t="s">
        <v>18</v>
      </c>
      <c r="S26" s="4" t="s">
        <v>17</v>
      </c>
      <c r="T26" s="4" t="s">
        <v>19</v>
      </c>
      <c r="U26" s="4" t="s">
        <v>18</v>
      </c>
      <c r="V26" s="81"/>
      <c r="W26" s="72"/>
    </row>
    <row r="27" spans="1:23" ht="28.5" customHeight="1">
      <c r="B27" s="65">
        <v>1</v>
      </c>
      <c r="C27" s="66" t="s">
        <v>29</v>
      </c>
      <c r="D27" s="19" t="s">
        <v>51</v>
      </c>
      <c r="E27" s="19">
        <v>251</v>
      </c>
      <c r="F27" s="19">
        <v>1</v>
      </c>
      <c r="G27" s="62">
        <v>292</v>
      </c>
      <c r="H27" s="19">
        <v>1</v>
      </c>
      <c r="I27" s="20">
        <v>230.3</v>
      </c>
      <c r="J27" s="9" t="s">
        <v>33</v>
      </c>
      <c r="K27" s="19">
        <v>469</v>
      </c>
      <c r="L27" s="19">
        <v>1</v>
      </c>
      <c r="M27" s="9" t="s">
        <v>120</v>
      </c>
      <c r="N27" s="9" t="s">
        <v>33</v>
      </c>
      <c r="O27" s="9" t="s">
        <v>64</v>
      </c>
      <c r="P27" s="9" t="s">
        <v>33</v>
      </c>
      <c r="Q27" s="16" t="s">
        <v>96</v>
      </c>
      <c r="R27" s="16" t="s">
        <v>20</v>
      </c>
      <c r="S27" s="16" t="s">
        <v>144</v>
      </c>
      <c r="T27" s="17"/>
      <c r="U27" s="16" t="s">
        <v>33</v>
      </c>
      <c r="V27" s="9">
        <f>F27+H27+J27+L27+N27+P27+R27+U27</f>
        <v>11</v>
      </c>
      <c r="W27" s="33">
        <v>1</v>
      </c>
    </row>
    <row r="28" spans="1:23" ht="28.5" customHeight="1">
      <c r="B28" s="65">
        <v>2</v>
      </c>
      <c r="C28" s="66" t="s">
        <v>58</v>
      </c>
      <c r="D28" s="3" t="s">
        <v>152</v>
      </c>
      <c r="E28" s="19">
        <v>173</v>
      </c>
      <c r="F28" s="19">
        <v>2</v>
      </c>
      <c r="G28" s="62">
        <v>387</v>
      </c>
      <c r="H28" s="19">
        <v>2</v>
      </c>
      <c r="I28" s="20">
        <v>297.31</v>
      </c>
      <c r="J28" s="9" t="s">
        <v>24</v>
      </c>
      <c r="K28" s="19">
        <v>453</v>
      </c>
      <c r="L28" s="19">
        <v>2</v>
      </c>
      <c r="M28" s="9" t="s">
        <v>121</v>
      </c>
      <c r="N28" s="9" t="s">
        <v>25</v>
      </c>
      <c r="O28" s="9" t="s">
        <v>65</v>
      </c>
      <c r="P28" s="9" t="s">
        <v>24</v>
      </c>
      <c r="Q28" s="16" t="s">
        <v>97</v>
      </c>
      <c r="R28" s="16" t="s">
        <v>36</v>
      </c>
      <c r="S28" s="16" t="s">
        <v>42</v>
      </c>
      <c r="T28" s="17"/>
      <c r="U28" s="16" t="s">
        <v>24</v>
      </c>
      <c r="V28" s="9">
        <f>F28+H28+J28+L28+N28+P28+R28+U28</f>
        <v>21</v>
      </c>
      <c r="W28" s="33">
        <v>2</v>
      </c>
    </row>
    <row r="29" spans="1:23" ht="28.5" customHeight="1">
      <c r="B29" s="65">
        <v>3</v>
      </c>
      <c r="C29" s="66" t="s">
        <v>82</v>
      </c>
      <c r="D29" s="3" t="s">
        <v>151</v>
      </c>
      <c r="E29" s="19">
        <v>136</v>
      </c>
      <c r="F29" s="19">
        <v>3</v>
      </c>
      <c r="G29" s="62">
        <v>479</v>
      </c>
      <c r="H29" s="19">
        <v>3</v>
      </c>
      <c r="I29" s="20">
        <v>334.6</v>
      </c>
      <c r="J29" s="9" t="s">
        <v>25</v>
      </c>
      <c r="K29" s="19">
        <v>342</v>
      </c>
      <c r="L29" s="19">
        <v>5</v>
      </c>
      <c r="M29" s="9" t="s">
        <v>122</v>
      </c>
      <c r="N29" s="9" t="s">
        <v>24</v>
      </c>
      <c r="O29" s="9" t="s">
        <v>66</v>
      </c>
      <c r="P29" s="9" t="s">
        <v>25</v>
      </c>
      <c r="Q29" s="16" t="s">
        <v>98</v>
      </c>
      <c r="R29" s="16" t="s">
        <v>33</v>
      </c>
      <c r="S29" s="16" t="s">
        <v>145</v>
      </c>
      <c r="T29" s="17"/>
      <c r="U29" s="16" t="s">
        <v>25</v>
      </c>
      <c r="V29" s="9">
        <f>F29+H29+J29+L29+N29+P29+R29+U29</f>
        <v>23</v>
      </c>
      <c r="W29" s="33">
        <v>3</v>
      </c>
    </row>
    <row r="30" spans="1:23" ht="28.5" customHeight="1">
      <c r="B30" s="65">
        <v>4</v>
      </c>
      <c r="C30" s="66" t="s">
        <v>59</v>
      </c>
      <c r="D30" s="3" t="s">
        <v>152</v>
      </c>
      <c r="E30" s="19">
        <v>158</v>
      </c>
      <c r="F30" s="19" t="s">
        <v>81</v>
      </c>
      <c r="G30" s="62">
        <v>479</v>
      </c>
      <c r="H30" s="19" t="s">
        <v>81</v>
      </c>
      <c r="I30" s="20">
        <v>326.13</v>
      </c>
      <c r="J30" s="9" t="s">
        <v>81</v>
      </c>
      <c r="K30" s="19">
        <v>396</v>
      </c>
      <c r="L30" s="19" t="s">
        <v>81</v>
      </c>
      <c r="M30" s="9" t="s">
        <v>123</v>
      </c>
      <c r="N30" s="9" t="s">
        <v>68</v>
      </c>
      <c r="O30" s="9" t="s">
        <v>67</v>
      </c>
      <c r="P30" s="9" t="s">
        <v>68</v>
      </c>
      <c r="Q30" s="16" t="s">
        <v>99</v>
      </c>
      <c r="R30" s="16" t="s">
        <v>100</v>
      </c>
      <c r="S30" s="16" t="s">
        <v>42</v>
      </c>
      <c r="T30" s="17"/>
      <c r="U30" s="16" t="s">
        <v>81</v>
      </c>
      <c r="V30" s="20">
        <f>3+3+3+3+4+4+9+3</f>
        <v>32</v>
      </c>
      <c r="W30" s="33" t="s">
        <v>68</v>
      </c>
    </row>
    <row r="31" spans="1:23" ht="28.5" customHeight="1">
      <c r="B31" s="65">
        <v>9</v>
      </c>
      <c r="C31" s="66">
        <v>250</v>
      </c>
      <c r="D31" s="19" t="s">
        <v>46</v>
      </c>
      <c r="E31" s="19">
        <v>119</v>
      </c>
      <c r="F31" s="19">
        <v>6</v>
      </c>
      <c r="G31" s="62">
        <v>509</v>
      </c>
      <c r="H31" s="19">
        <v>4</v>
      </c>
      <c r="I31" s="20">
        <v>448.56</v>
      </c>
      <c r="J31" s="9" t="s">
        <v>20</v>
      </c>
      <c r="K31" s="19">
        <v>372</v>
      </c>
      <c r="L31" s="19">
        <v>3</v>
      </c>
      <c r="M31" s="9" t="s">
        <v>128</v>
      </c>
      <c r="N31" s="9" t="s">
        <v>20</v>
      </c>
      <c r="O31" s="9" t="s">
        <v>73</v>
      </c>
      <c r="P31" s="9" t="s">
        <v>35</v>
      </c>
      <c r="Q31" s="16" t="s">
        <v>105</v>
      </c>
      <c r="R31" s="16" t="s">
        <v>25</v>
      </c>
      <c r="S31" s="16" t="s">
        <v>149</v>
      </c>
      <c r="T31" s="17"/>
      <c r="U31" s="16" t="s">
        <v>36</v>
      </c>
      <c r="V31" s="9">
        <f t="shared" ref="V31:V36" si="1">F31+H31+J31+L31+N31+P31+R31+U31</f>
        <v>38</v>
      </c>
      <c r="W31" s="33">
        <v>4</v>
      </c>
    </row>
    <row r="32" spans="1:23" ht="28.5" customHeight="1">
      <c r="B32" s="65">
        <v>10</v>
      </c>
      <c r="C32" s="66">
        <v>282</v>
      </c>
      <c r="D32" s="3" t="s">
        <v>56</v>
      </c>
      <c r="E32" s="19">
        <v>92</v>
      </c>
      <c r="F32" s="19">
        <v>7</v>
      </c>
      <c r="G32" s="62">
        <v>819</v>
      </c>
      <c r="H32" s="19">
        <v>5</v>
      </c>
      <c r="I32" s="20">
        <v>628.15</v>
      </c>
      <c r="J32" s="9" t="s">
        <v>21</v>
      </c>
      <c r="K32" s="19">
        <v>361</v>
      </c>
      <c r="L32" s="19">
        <v>4</v>
      </c>
      <c r="M32" s="9" t="s">
        <v>129</v>
      </c>
      <c r="N32" s="9" t="s">
        <v>34</v>
      </c>
      <c r="O32" s="9" t="s">
        <v>74</v>
      </c>
      <c r="P32" s="9" t="s">
        <v>21</v>
      </c>
      <c r="Q32" s="16" t="s">
        <v>106</v>
      </c>
      <c r="R32" s="16" t="s">
        <v>34</v>
      </c>
      <c r="S32" s="16" t="s">
        <v>148</v>
      </c>
      <c r="T32" s="17"/>
      <c r="U32" s="16" t="s">
        <v>150</v>
      </c>
      <c r="V32" s="9">
        <f t="shared" si="1"/>
        <v>44.5</v>
      </c>
      <c r="W32" s="32" t="s">
        <v>21</v>
      </c>
    </row>
    <row r="33" spans="1:23" ht="33.75">
      <c r="B33" s="65">
        <v>8</v>
      </c>
      <c r="C33" s="66" t="s">
        <v>55</v>
      </c>
      <c r="D33" s="52" t="s">
        <v>57</v>
      </c>
      <c r="E33" s="19">
        <v>76</v>
      </c>
      <c r="F33" s="19">
        <v>9</v>
      </c>
      <c r="G33" s="62">
        <v>1107</v>
      </c>
      <c r="H33" s="19">
        <v>8</v>
      </c>
      <c r="I33" s="20">
        <v>767.4</v>
      </c>
      <c r="J33" s="9" t="s">
        <v>35</v>
      </c>
      <c r="K33" s="19">
        <v>240</v>
      </c>
      <c r="L33" s="19">
        <v>9</v>
      </c>
      <c r="M33" s="9" t="s">
        <v>127</v>
      </c>
      <c r="N33" s="9" t="s">
        <v>36</v>
      </c>
      <c r="O33" s="9" t="s">
        <v>71</v>
      </c>
      <c r="P33" s="9" t="s">
        <v>34</v>
      </c>
      <c r="Q33" s="16" t="s">
        <v>104</v>
      </c>
      <c r="R33" s="16" t="s">
        <v>24</v>
      </c>
      <c r="S33" s="16" t="s">
        <v>148</v>
      </c>
      <c r="T33" s="17"/>
      <c r="U33" s="16" t="s">
        <v>150</v>
      </c>
      <c r="V33" s="9">
        <f t="shared" si="1"/>
        <v>53.5</v>
      </c>
      <c r="W33" s="33">
        <v>6</v>
      </c>
    </row>
    <row r="34" spans="1:23" ht="15">
      <c r="B34" s="65">
        <v>5</v>
      </c>
      <c r="C34" s="66">
        <v>381</v>
      </c>
      <c r="D34" s="19" t="s">
        <v>44</v>
      </c>
      <c r="E34" s="19">
        <v>124</v>
      </c>
      <c r="F34" s="19">
        <v>5</v>
      </c>
      <c r="G34" s="62">
        <v>916</v>
      </c>
      <c r="H34" s="19">
        <v>7</v>
      </c>
      <c r="I34" s="20">
        <v>721.19</v>
      </c>
      <c r="J34" s="9" t="s">
        <v>34</v>
      </c>
      <c r="K34" s="19">
        <v>323</v>
      </c>
      <c r="L34" s="19">
        <v>6</v>
      </c>
      <c r="M34" s="9" t="s">
        <v>124</v>
      </c>
      <c r="N34" s="9" t="s">
        <v>21</v>
      </c>
      <c r="O34" s="9" t="s">
        <v>69</v>
      </c>
      <c r="P34" s="9" t="s">
        <v>39</v>
      </c>
      <c r="Q34" s="16" t="s">
        <v>101</v>
      </c>
      <c r="R34" s="16" t="s">
        <v>39</v>
      </c>
      <c r="S34" s="16" t="s">
        <v>146</v>
      </c>
      <c r="T34" s="17"/>
      <c r="U34" s="16" t="s">
        <v>35</v>
      </c>
      <c r="V34" s="9">
        <f t="shared" si="1"/>
        <v>56</v>
      </c>
      <c r="W34" s="33">
        <v>7</v>
      </c>
    </row>
    <row r="35" spans="1:23" ht="28.5" customHeight="1">
      <c r="B35" s="65">
        <v>6</v>
      </c>
      <c r="C35" s="66">
        <v>284</v>
      </c>
      <c r="D35" s="3" t="s">
        <v>47</v>
      </c>
      <c r="E35" s="19">
        <v>131</v>
      </c>
      <c r="F35" s="19">
        <v>4</v>
      </c>
      <c r="G35" s="62">
        <v>1246</v>
      </c>
      <c r="H35" s="19">
        <v>9</v>
      </c>
      <c r="I35" s="20">
        <v>705.16</v>
      </c>
      <c r="J35" s="9" t="s">
        <v>36</v>
      </c>
      <c r="K35" s="19">
        <v>312</v>
      </c>
      <c r="L35" s="19">
        <v>8</v>
      </c>
      <c r="M35" s="9" t="s">
        <v>125</v>
      </c>
      <c r="N35" s="9" t="s">
        <v>39</v>
      </c>
      <c r="O35" s="9" t="s">
        <v>70</v>
      </c>
      <c r="P35" s="9" t="s">
        <v>36</v>
      </c>
      <c r="Q35" s="16" t="s">
        <v>102</v>
      </c>
      <c r="R35" s="16" t="s">
        <v>21</v>
      </c>
      <c r="S35" s="16" t="s">
        <v>141</v>
      </c>
      <c r="T35" s="17"/>
      <c r="U35" s="16" t="s">
        <v>39</v>
      </c>
      <c r="V35" s="9">
        <f t="shared" si="1"/>
        <v>56</v>
      </c>
      <c r="W35" s="33">
        <v>8</v>
      </c>
    </row>
    <row r="36" spans="1:23" ht="40.5" customHeight="1" thickBot="1">
      <c r="B36" s="65">
        <v>7</v>
      </c>
      <c r="C36" s="67" t="s">
        <v>54</v>
      </c>
      <c r="D36" s="68" t="s">
        <v>57</v>
      </c>
      <c r="E36" s="35">
        <v>83</v>
      </c>
      <c r="F36" s="35">
        <v>8</v>
      </c>
      <c r="G36" s="63">
        <v>903</v>
      </c>
      <c r="H36" s="35">
        <v>6</v>
      </c>
      <c r="I36" s="39">
        <v>941</v>
      </c>
      <c r="J36" s="40" t="s">
        <v>39</v>
      </c>
      <c r="K36" s="35">
        <v>319</v>
      </c>
      <c r="L36" s="35">
        <v>7</v>
      </c>
      <c r="M36" s="40" t="s">
        <v>126</v>
      </c>
      <c r="N36" s="40" t="s">
        <v>35</v>
      </c>
      <c r="O36" s="40" t="s">
        <v>72</v>
      </c>
      <c r="P36" s="40" t="s">
        <v>20</v>
      </c>
      <c r="Q36" s="44" t="s">
        <v>103</v>
      </c>
      <c r="R36" s="44" t="s">
        <v>35</v>
      </c>
      <c r="S36" s="44" t="s">
        <v>147</v>
      </c>
      <c r="T36" s="45"/>
      <c r="U36" s="44" t="s">
        <v>34</v>
      </c>
      <c r="V36" s="40">
        <f t="shared" si="1"/>
        <v>57</v>
      </c>
      <c r="W36" s="43">
        <v>9</v>
      </c>
    </row>
    <row r="38" spans="1:23" ht="30" customHeight="1">
      <c r="B38" s="73" t="s">
        <v>22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40" spans="1:23" ht="33" customHeight="1">
      <c r="B40" s="73" t="s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112.5" customHeight="1"/>
    <row r="42" spans="1:23" ht="44.25" customHeight="1">
      <c r="A42" s="74" t="s">
        <v>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20.25">
      <c r="A43" s="75" t="s">
        <v>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1:23" ht="19.5">
      <c r="A44" s="77" t="s">
        <v>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</row>
    <row r="45" spans="1:23" ht="15.75">
      <c r="A45" s="73" t="s">
        <v>26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s="2" customFormat="1" ht="13.5" customHeight="1" thickBot="1">
      <c r="B46" s="78" t="s">
        <v>60</v>
      </c>
      <c r="C46" s="78"/>
      <c r="D46" s="78"/>
      <c r="G46" s="25"/>
      <c r="I46" s="23"/>
      <c r="Q46" s="79" t="s">
        <v>4</v>
      </c>
      <c r="R46" s="79"/>
      <c r="S46" s="79"/>
      <c r="T46" s="79"/>
      <c r="U46" s="79"/>
      <c r="V46" s="79"/>
      <c r="W46" s="79"/>
    </row>
    <row r="47" spans="1:23" ht="47.25" customHeight="1">
      <c r="B47" s="82" t="s">
        <v>5</v>
      </c>
      <c r="C47" s="84" t="s">
        <v>6</v>
      </c>
      <c r="D47" s="86" t="s">
        <v>7</v>
      </c>
      <c r="E47" s="86" t="s">
        <v>8</v>
      </c>
      <c r="F47" s="86"/>
      <c r="G47" s="90" t="s">
        <v>9</v>
      </c>
      <c r="H47" s="90"/>
      <c r="I47" s="86" t="s">
        <v>10</v>
      </c>
      <c r="J47" s="86"/>
      <c r="K47" s="86" t="s">
        <v>11</v>
      </c>
      <c r="L47" s="86"/>
      <c r="M47" s="86" t="s">
        <v>12</v>
      </c>
      <c r="N47" s="86"/>
      <c r="O47" s="86" t="s">
        <v>63</v>
      </c>
      <c r="P47" s="86"/>
      <c r="Q47" s="89" t="s">
        <v>13</v>
      </c>
      <c r="R47" s="89"/>
      <c r="S47" s="86" t="s">
        <v>14</v>
      </c>
      <c r="T47" s="86"/>
      <c r="U47" s="86"/>
      <c r="V47" s="80" t="s">
        <v>15</v>
      </c>
      <c r="W47" s="71" t="s">
        <v>16</v>
      </c>
    </row>
    <row r="48" spans="1:23" ht="27.75" customHeight="1">
      <c r="B48" s="83"/>
      <c r="C48" s="85"/>
      <c r="D48" s="87"/>
      <c r="E48" s="4" t="s">
        <v>17</v>
      </c>
      <c r="F48" s="4" t="s">
        <v>18</v>
      </c>
      <c r="G48" s="30" t="s">
        <v>17</v>
      </c>
      <c r="H48" s="15" t="s">
        <v>18</v>
      </c>
      <c r="I48" s="24" t="s">
        <v>17</v>
      </c>
      <c r="J48" s="4" t="s">
        <v>18</v>
      </c>
      <c r="K48" s="5" t="s">
        <v>17</v>
      </c>
      <c r="L48" s="4" t="s">
        <v>18</v>
      </c>
      <c r="M48" s="5" t="s">
        <v>17</v>
      </c>
      <c r="N48" s="4" t="s">
        <v>18</v>
      </c>
      <c r="O48" s="5" t="s">
        <v>17</v>
      </c>
      <c r="P48" s="4" t="s">
        <v>18</v>
      </c>
      <c r="Q48" s="5" t="s">
        <v>17</v>
      </c>
      <c r="R48" s="4" t="s">
        <v>18</v>
      </c>
      <c r="S48" s="4" t="s">
        <v>17</v>
      </c>
      <c r="T48" s="4" t="s">
        <v>19</v>
      </c>
      <c r="U48" s="4" t="s">
        <v>18</v>
      </c>
      <c r="V48" s="81"/>
      <c r="W48" s="72"/>
    </row>
    <row r="49" spans="2:23" ht="28.5" customHeight="1">
      <c r="B49" s="65">
        <v>1</v>
      </c>
      <c r="C49" s="66" t="s">
        <v>31</v>
      </c>
      <c r="D49" s="3" t="s">
        <v>152</v>
      </c>
      <c r="E49" s="19">
        <v>225</v>
      </c>
      <c r="F49" s="19">
        <v>3</v>
      </c>
      <c r="G49" s="62">
        <v>373</v>
      </c>
      <c r="H49" s="9" t="s">
        <v>33</v>
      </c>
      <c r="I49" s="20">
        <v>299.29000000000002</v>
      </c>
      <c r="J49" s="19">
        <v>2</v>
      </c>
      <c r="K49" s="9" t="s">
        <v>114</v>
      </c>
      <c r="L49" s="9" t="s">
        <v>33</v>
      </c>
      <c r="M49" s="9" t="s">
        <v>130</v>
      </c>
      <c r="N49" s="9" t="s">
        <v>33</v>
      </c>
      <c r="O49" s="9" t="s">
        <v>75</v>
      </c>
      <c r="P49" s="16" t="s">
        <v>24</v>
      </c>
      <c r="Q49" s="16" t="s">
        <v>84</v>
      </c>
      <c r="R49" s="16" t="s">
        <v>24</v>
      </c>
      <c r="S49" s="16" t="s">
        <v>136</v>
      </c>
      <c r="T49" s="17" t="s">
        <v>38</v>
      </c>
      <c r="U49" s="16" t="s">
        <v>24</v>
      </c>
      <c r="V49" s="9">
        <f t="shared" ref="V49:V54" si="2">F49+H49+J49+L49+N49+P49+R49+U49</f>
        <v>14</v>
      </c>
      <c r="W49" s="33">
        <v>1</v>
      </c>
    </row>
    <row r="50" spans="2:23" ht="28.5" customHeight="1">
      <c r="B50" s="65">
        <v>2</v>
      </c>
      <c r="C50" s="66" t="s">
        <v>32</v>
      </c>
      <c r="D50" s="3" t="s">
        <v>152</v>
      </c>
      <c r="E50" s="19">
        <v>188</v>
      </c>
      <c r="F50" s="19">
        <v>5</v>
      </c>
      <c r="G50" s="62">
        <v>448</v>
      </c>
      <c r="H50" s="9" t="s">
        <v>20</v>
      </c>
      <c r="I50" s="20">
        <v>269.75</v>
      </c>
      <c r="J50" s="19">
        <v>1</v>
      </c>
      <c r="K50" s="9" t="s">
        <v>115</v>
      </c>
      <c r="L50" s="9" t="s">
        <v>24</v>
      </c>
      <c r="M50" s="9" t="s">
        <v>131</v>
      </c>
      <c r="N50" s="9" t="s">
        <v>25</v>
      </c>
      <c r="O50" s="9" t="s">
        <v>76</v>
      </c>
      <c r="P50" s="16" t="s">
        <v>33</v>
      </c>
      <c r="Q50" s="16" t="s">
        <v>85</v>
      </c>
      <c r="R50" s="16" t="s">
        <v>20</v>
      </c>
      <c r="S50" s="16" t="s">
        <v>137</v>
      </c>
      <c r="T50" s="17" t="s">
        <v>38</v>
      </c>
      <c r="U50" s="16" t="s">
        <v>33</v>
      </c>
      <c r="V50" s="9">
        <f t="shared" si="2"/>
        <v>21</v>
      </c>
      <c r="W50" s="33">
        <v>2</v>
      </c>
    </row>
    <row r="51" spans="2:23" ht="28.5" customHeight="1">
      <c r="B51" s="65">
        <v>3</v>
      </c>
      <c r="C51" s="66">
        <v>377</v>
      </c>
      <c r="D51" s="3" t="s">
        <v>50</v>
      </c>
      <c r="E51" s="19">
        <v>230</v>
      </c>
      <c r="F51" s="19">
        <v>2</v>
      </c>
      <c r="G51" s="62">
        <v>445</v>
      </c>
      <c r="H51" s="9" t="s">
        <v>25</v>
      </c>
      <c r="I51" s="20">
        <v>370.58</v>
      </c>
      <c r="J51" s="19">
        <v>3</v>
      </c>
      <c r="K51" s="9" t="s">
        <v>116</v>
      </c>
      <c r="L51" s="9" t="s">
        <v>20</v>
      </c>
      <c r="M51" s="9" t="s">
        <v>132</v>
      </c>
      <c r="N51" s="9" t="s">
        <v>24</v>
      </c>
      <c r="O51" s="9" t="s">
        <v>77</v>
      </c>
      <c r="P51" s="16" t="s">
        <v>21</v>
      </c>
      <c r="Q51" s="16" t="s">
        <v>86</v>
      </c>
      <c r="R51" s="16" t="s">
        <v>33</v>
      </c>
      <c r="S51" s="16" t="s">
        <v>138</v>
      </c>
      <c r="T51" s="17" t="s">
        <v>38</v>
      </c>
      <c r="U51" s="16" t="s">
        <v>25</v>
      </c>
      <c r="V51" s="9">
        <f t="shared" si="2"/>
        <v>23</v>
      </c>
      <c r="W51" s="32" t="s">
        <v>25</v>
      </c>
    </row>
    <row r="52" spans="2:23" ht="28.5" customHeight="1">
      <c r="B52" s="65">
        <v>5</v>
      </c>
      <c r="C52" s="66">
        <v>250</v>
      </c>
      <c r="D52" s="3" t="s">
        <v>46</v>
      </c>
      <c r="E52" s="19">
        <v>190</v>
      </c>
      <c r="F52" s="19">
        <v>4</v>
      </c>
      <c r="G52" s="62">
        <v>380</v>
      </c>
      <c r="H52" s="9" t="s">
        <v>24</v>
      </c>
      <c r="I52" s="20">
        <v>385.83</v>
      </c>
      <c r="J52" s="19">
        <v>4</v>
      </c>
      <c r="K52" s="9" t="s">
        <v>118</v>
      </c>
      <c r="L52" s="9" t="s">
        <v>25</v>
      </c>
      <c r="M52" s="9" t="s">
        <v>134</v>
      </c>
      <c r="N52" s="9" t="s">
        <v>20</v>
      </c>
      <c r="O52" s="9" t="s">
        <v>79</v>
      </c>
      <c r="P52" s="16" t="s">
        <v>20</v>
      </c>
      <c r="Q52" s="16" t="s">
        <v>88</v>
      </c>
      <c r="R52" s="16" t="s">
        <v>25</v>
      </c>
      <c r="S52" s="16" t="s">
        <v>139</v>
      </c>
      <c r="T52" s="17" t="s">
        <v>38</v>
      </c>
      <c r="U52" s="16" t="s">
        <v>20</v>
      </c>
      <c r="V52" s="9">
        <f t="shared" si="2"/>
        <v>28</v>
      </c>
      <c r="W52" s="33">
        <v>4</v>
      </c>
    </row>
    <row r="53" spans="2:23" ht="28.5" customHeight="1">
      <c r="B53" s="65">
        <v>6</v>
      </c>
      <c r="C53" s="66">
        <v>277</v>
      </c>
      <c r="D53" s="3" t="s">
        <v>52</v>
      </c>
      <c r="E53" s="19">
        <v>254</v>
      </c>
      <c r="F53" s="19">
        <v>1</v>
      </c>
      <c r="G53" s="62">
        <v>764</v>
      </c>
      <c r="H53" s="9" t="s">
        <v>36</v>
      </c>
      <c r="I53" s="20">
        <v>552.79999999999995</v>
      </c>
      <c r="J53" s="19">
        <v>5</v>
      </c>
      <c r="K53" s="9" t="s">
        <v>119</v>
      </c>
      <c r="L53" s="9" t="s">
        <v>36</v>
      </c>
      <c r="M53" s="9" t="s">
        <v>135</v>
      </c>
      <c r="N53" s="9" t="s">
        <v>36</v>
      </c>
      <c r="O53" s="9" t="s">
        <v>80</v>
      </c>
      <c r="P53" s="16" t="s">
        <v>36</v>
      </c>
      <c r="Q53" s="16" t="s">
        <v>83</v>
      </c>
      <c r="R53" s="16" t="s">
        <v>36</v>
      </c>
      <c r="S53" s="16" t="s">
        <v>40</v>
      </c>
      <c r="T53" s="17" t="s">
        <v>38</v>
      </c>
      <c r="U53" s="16" t="s">
        <v>21</v>
      </c>
      <c r="V53" s="9">
        <f t="shared" si="2"/>
        <v>41</v>
      </c>
      <c r="W53" s="32" t="s">
        <v>21</v>
      </c>
    </row>
    <row r="54" spans="2:23" ht="28.5" customHeight="1" thickBot="1">
      <c r="B54" s="65">
        <v>4</v>
      </c>
      <c r="C54" s="67">
        <v>379</v>
      </c>
      <c r="D54" s="36" t="s">
        <v>62</v>
      </c>
      <c r="E54" s="35">
        <v>155</v>
      </c>
      <c r="F54" s="35">
        <v>6</v>
      </c>
      <c r="G54" s="63">
        <v>638</v>
      </c>
      <c r="H54" s="40" t="s">
        <v>21</v>
      </c>
      <c r="I54" s="39">
        <v>595.72</v>
      </c>
      <c r="J54" s="35">
        <v>6</v>
      </c>
      <c r="K54" s="40" t="s">
        <v>117</v>
      </c>
      <c r="L54" s="40" t="s">
        <v>21</v>
      </c>
      <c r="M54" s="40" t="s">
        <v>133</v>
      </c>
      <c r="N54" s="40" t="s">
        <v>21</v>
      </c>
      <c r="O54" s="40" t="s">
        <v>78</v>
      </c>
      <c r="P54" s="44" t="s">
        <v>25</v>
      </c>
      <c r="Q54" s="44" t="s">
        <v>87</v>
      </c>
      <c r="R54" s="44" t="s">
        <v>21</v>
      </c>
      <c r="S54" s="44" t="s">
        <v>41</v>
      </c>
      <c r="T54" s="45" t="s">
        <v>38</v>
      </c>
      <c r="U54" s="44" t="s">
        <v>36</v>
      </c>
      <c r="V54" s="40">
        <f t="shared" si="2"/>
        <v>41</v>
      </c>
      <c r="W54" s="43">
        <v>6</v>
      </c>
    </row>
    <row r="55" spans="2:23" ht="15" hidden="1">
      <c r="B55" s="46">
        <v>6</v>
      </c>
      <c r="C55" s="46">
        <f>[1]стрелок!C68</f>
        <v>0</v>
      </c>
      <c r="D55" s="46"/>
      <c r="E55" s="46">
        <f>[1]стрелок!N63</f>
        <v>0</v>
      </c>
      <c r="F55" s="46">
        <f>[1]стрелок!O63</f>
        <v>0</v>
      </c>
      <c r="G55" s="47"/>
      <c r="H55" s="46"/>
      <c r="I55" s="48">
        <f>[1]Маг!N68</f>
        <v>0</v>
      </c>
      <c r="J55" s="46">
        <f>[1]Маг!O68</f>
        <v>0</v>
      </c>
      <c r="K55" s="49">
        <f>[1]КСУ!N68</f>
        <v>0</v>
      </c>
      <c r="L55" s="49">
        <f>[1]КСУ!O68</f>
        <v>0</v>
      </c>
      <c r="M55" s="49">
        <f>[1]ОЗК!F42</f>
        <v>0</v>
      </c>
      <c r="N55" s="49">
        <f>[1]ОЗК!G42</f>
        <v>0</v>
      </c>
      <c r="O55" s="49">
        <f>[1]Противогаз!M49</f>
        <v>0</v>
      </c>
      <c r="P55" s="50">
        <f>[1]Противогаз!N49</f>
        <v>0</v>
      </c>
      <c r="Q55" s="50">
        <f>[1]АЭС!N55</f>
        <v>0</v>
      </c>
      <c r="R55" s="50">
        <f>[1]АЭС!O55</f>
        <v>0</v>
      </c>
      <c r="S55" s="50">
        <f>[1]тестовые!I75</f>
        <v>0</v>
      </c>
      <c r="T55" s="51"/>
      <c r="U55" s="50">
        <f>[1]тестовые!J75</f>
        <v>0</v>
      </c>
      <c r="V55" s="49">
        <f t="shared" ref="V55" si="3">F55+H55+J55+L55+N55+P55+R55+U55</f>
        <v>0</v>
      </c>
      <c r="W55" s="46"/>
    </row>
    <row r="56" spans="2:23" ht="15" hidden="1">
      <c r="B56" s="8">
        <v>7</v>
      </c>
      <c r="C56" s="8">
        <f>[1]стрелок!C69</f>
        <v>0</v>
      </c>
      <c r="D56" s="8"/>
      <c r="E56" s="8"/>
      <c r="F56" s="8"/>
      <c r="G56" s="31"/>
      <c r="H56" s="8"/>
      <c r="I56" s="13"/>
      <c r="J56" s="8"/>
      <c r="K56" s="8"/>
      <c r="L56" s="8"/>
      <c r="M56" s="8"/>
      <c r="N56" s="8"/>
      <c r="O56" s="8"/>
      <c r="P56" s="18"/>
      <c r="Q56" s="18"/>
      <c r="R56" s="18"/>
      <c r="S56" s="18"/>
      <c r="T56" s="17"/>
      <c r="U56" s="18"/>
      <c r="V56" s="13">
        <f>F56+H56+J56+L56</f>
        <v>0</v>
      </c>
      <c r="W56" s="8"/>
    </row>
    <row r="57" spans="2:23" ht="15" hidden="1">
      <c r="B57" s="8">
        <v>8</v>
      </c>
      <c r="C57" s="8">
        <f>[1]стрелок!C70</f>
        <v>0</v>
      </c>
      <c r="D57" s="8"/>
      <c r="E57" s="8"/>
      <c r="F57" s="8"/>
      <c r="G57" s="31"/>
      <c r="H57" s="8"/>
      <c r="I57" s="13"/>
      <c r="J57" s="8"/>
      <c r="K57" s="8"/>
      <c r="L57" s="8"/>
      <c r="M57" s="8"/>
      <c r="N57" s="8"/>
      <c r="O57" s="8"/>
      <c r="P57" s="18"/>
      <c r="Q57" s="18"/>
      <c r="R57" s="18"/>
      <c r="S57" s="18"/>
      <c r="T57" s="17"/>
      <c r="U57" s="18"/>
      <c r="V57" s="13"/>
      <c r="W57" s="8"/>
    </row>
    <row r="59" spans="2:23" ht="30" customHeight="1">
      <c r="B59" s="73" t="s">
        <v>22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1" spans="2:23" ht="33" customHeight="1">
      <c r="B61" s="73" t="s">
        <v>27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</sheetData>
  <sortState ref="C14:W15">
    <sortCondition descending="1" ref="C14:C15"/>
  </sortState>
  <mergeCells count="63">
    <mergeCell ref="B61:W61"/>
    <mergeCell ref="O47:P47"/>
    <mergeCell ref="Q47:R47"/>
    <mergeCell ref="S47:U47"/>
    <mergeCell ref="V47:V48"/>
    <mergeCell ref="W47:W48"/>
    <mergeCell ref="B59:W59"/>
    <mergeCell ref="B46:D46"/>
    <mergeCell ref="Q46:W46"/>
    <mergeCell ref="B47:B48"/>
    <mergeCell ref="C47:C48"/>
    <mergeCell ref="D47:D48"/>
    <mergeCell ref="E47:F47"/>
    <mergeCell ref="G47:H47"/>
    <mergeCell ref="I47:J47"/>
    <mergeCell ref="K47:L47"/>
    <mergeCell ref="M47:N47"/>
    <mergeCell ref="A45:W45"/>
    <mergeCell ref="M25:N25"/>
    <mergeCell ref="O25:P25"/>
    <mergeCell ref="Q25:R25"/>
    <mergeCell ref="S25:U25"/>
    <mergeCell ref="V25:V26"/>
    <mergeCell ref="W25:W26"/>
    <mergeCell ref="B38:W38"/>
    <mergeCell ref="B40:W40"/>
    <mergeCell ref="A42:W42"/>
    <mergeCell ref="A43:W43"/>
    <mergeCell ref="A44:W44"/>
    <mergeCell ref="B25:B26"/>
    <mergeCell ref="C25:C26"/>
    <mergeCell ref="D25:D26"/>
    <mergeCell ref="E25:F25"/>
    <mergeCell ref="G25:H25"/>
    <mergeCell ref="A20:W20"/>
    <mergeCell ref="A21:W21"/>
    <mergeCell ref="A23:W23"/>
    <mergeCell ref="B24:D24"/>
    <mergeCell ref="Q24:W24"/>
    <mergeCell ref="A22:W22"/>
    <mergeCell ref="I25:J25"/>
    <mergeCell ref="K25:L25"/>
    <mergeCell ref="K6:L6"/>
    <mergeCell ref="M6:N6"/>
    <mergeCell ref="O6:P6"/>
    <mergeCell ref="Q6:R6"/>
    <mergeCell ref="S6:U6"/>
    <mergeCell ref="W6:W7"/>
    <mergeCell ref="B16:W16"/>
    <mergeCell ref="B18:W18"/>
    <mergeCell ref="A1:W1"/>
    <mergeCell ref="A2:W2"/>
    <mergeCell ref="A3:W3"/>
    <mergeCell ref="A4:W4"/>
    <mergeCell ref="B5:D5"/>
    <mergeCell ref="Q5:W5"/>
    <mergeCell ref="V6:V7"/>
    <mergeCell ref="B6:B7"/>
    <mergeCell ref="C6:C7"/>
    <mergeCell ref="D6:D7"/>
    <mergeCell ref="E6:F6"/>
    <mergeCell ref="G6:H6"/>
    <mergeCell ref="I6:J6"/>
  </mergeCells>
  <pageMargins left="0.16" right="0.16" top="0.16" bottom="0.16" header="0.5" footer="0.16"/>
  <pageSetup paperSize="9" scale="8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   </cp:lastModifiedBy>
  <cp:lastPrinted>2014-03-17T13:21:12Z</cp:lastPrinted>
  <dcterms:created xsi:type="dcterms:W3CDTF">2013-03-18T14:54:21Z</dcterms:created>
  <dcterms:modified xsi:type="dcterms:W3CDTF">2015-03-18T14:49:08Z</dcterms:modified>
</cp:coreProperties>
</file>