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90" windowWidth="28755" windowHeight="12585"/>
  </bookViews>
  <sheets>
    <sheet name="итоговый" sheetId="1" r:id="rId1"/>
  </sheets>
  <externalReferences>
    <externalReference r:id="rId2"/>
  </externalReferences>
  <definedNames>
    <definedName name="_xlnm._FilterDatabase" localSheetId="0" hidden="1">итоговый!$C$8:$V$15</definedName>
  </definedNames>
  <calcPr calcId="125725"/>
</workbook>
</file>

<file path=xl/calcChain.xml><?xml version="1.0" encoding="utf-8"?>
<calcChain xmlns="http://schemas.openxmlformats.org/spreadsheetml/2006/main">
  <c r="C55" i="1"/>
  <c r="V54"/>
  <c r="C54"/>
  <c r="U53"/>
  <c r="S53"/>
  <c r="R53"/>
  <c r="Q53"/>
  <c r="P53"/>
  <c r="O53"/>
  <c r="N53"/>
  <c r="M53"/>
  <c r="L53"/>
  <c r="K53"/>
  <c r="J53"/>
  <c r="I53"/>
  <c r="F53"/>
  <c r="V53" s="1"/>
  <c r="E53"/>
  <c r="C53"/>
  <c r="U52"/>
  <c r="S52"/>
  <c r="R52"/>
  <c r="Q52"/>
  <c r="P52"/>
  <c r="O52"/>
  <c r="N52"/>
  <c r="M52"/>
  <c r="L52"/>
  <c r="K52"/>
  <c r="J52"/>
  <c r="I52"/>
  <c r="H52"/>
  <c r="G52"/>
  <c r="F52"/>
  <c r="V52" s="1"/>
  <c r="E52"/>
  <c r="C52"/>
  <c r="U51"/>
  <c r="S51"/>
  <c r="R51"/>
  <c r="Q51"/>
  <c r="P51"/>
  <c r="O51"/>
  <c r="N51"/>
  <c r="M51"/>
  <c r="L51"/>
  <c r="K51"/>
  <c r="J51"/>
  <c r="I51"/>
  <c r="H51"/>
  <c r="G51"/>
  <c r="F51"/>
  <c r="V51" s="1"/>
  <c r="E51"/>
  <c r="C51"/>
  <c r="U50"/>
  <c r="S50"/>
  <c r="R50"/>
  <c r="Q50"/>
  <c r="P50"/>
  <c r="O50"/>
  <c r="N50"/>
  <c r="M50"/>
  <c r="L50"/>
  <c r="K50"/>
  <c r="J50"/>
  <c r="I50"/>
  <c r="H50"/>
  <c r="G50"/>
  <c r="F50"/>
  <c r="V50" s="1"/>
  <c r="E50"/>
  <c r="C50"/>
  <c r="U49"/>
  <c r="S49"/>
  <c r="R49"/>
  <c r="Q49"/>
  <c r="P49"/>
  <c r="O49"/>
  <c r="N49"/>
  <c r="M49"/>
  <c r="L49"/>
  <c r="K49"/>
  <c r="J49"/>
  <c r="I49"/>
  <c r="H49"/>
  <c r="G49"/>
  <c r="F49"/>
  <c r="V49" s="1"/>
  <c r="E49"/>
  <c r="C49"/>
  <c r="U48"/>
  <c r="S48"/>
  <c r="R48"/>
  <c r="Q48"/>
  <c r="P48"/>
  <c r="O48"/>
  <c r="N48"/>
  <c r="M48"/>
  <c r="L48"/>
  <c r="K48"/>
  <c r="J48"/>
  <c r="I48"/>
  <c r="H48"/>
  <c r="G48"/>
  <c r="F48"/>
  <c r="V48" s="1"/>
  <c r="E48"/>
  <c r="C48"/>
  <c r="U35"/>
  <c r="S35"/>
  <c r="R35"/>
  <c r="Q35"/>
  <c r="P35"/>
  <c r="O35"/>
  <c r="N35"/>
  <c r="M35"/>
  <c r="L35"/>
  <c r="K35"/>
  <c r="J35"/>
  <c r="I35"/>
  <c r="H35"/>
  <c r="G35"/>
  <c r="F35"/>
  <c r="V35" s="1"/>
  <c r="E35"/>
  <c r="C35"/>
  <c r="U34"/>
  <c r="S34"/>
  <c r="R34"/>
  <c r="Q34"/>
  <c r="P34"/>
  <c r="O34"/>
  <c r="N34"/>
  <c r="M34"/>
  <c r="L34"/>
  <c r="K34"/>
  <c r="J34"/>
  <c r="I34"/>
  <c r="H34"/>
  <c r="G34"/>
  <c r="F34"/>
  <c r="V34" s="1"/>
  <c r="E34"/>
  <c r="C34"/>
  <c r="U33"/>
  <c r="S33"/>
  <c r="R33"/>
  <c r="Q33"/>
  <c r="P33"/>
  <c r="O33"/>
  <c r="N33"/>
  <c r="M33"/>
  <c r="L33"/>
  <c r="K33"/>
  <c r="J33"/>
  <c r="I33"/>
  <c r="H33"/>
  <c r="G33"/>
  <c r="F33"/>
  <c r="V33" s="1"/>
  <c r="E33"/>
  <c r="C33"/>
  <c r="U32"/>
  <c r="S32"/>
  <c r="R32"/>
  <c r="Q32"/>
  <c r="P32"/>
  <c r="O32"/>
  <c r="N32"/>
  <c r="M32"/>
  <c r="L32"/>
  <c r="K32"/>
  <c r="J32"/>
  <c r="I32"/>
  <c r="H32"/>
  <c r="G32"/>
  <c r="F32"/>
  <c r="V32" s="1"/>
  <c r="E32"/>
  <c r="C32"/>
  <c r="U31"/>
  <c r="S31"/>
  <c r="R31"/>
  <c r="Q31"/>
  <c r="P31"/>
  <c r="O31"/>
  <c r="N31"/>
  <c r="M31"/>
  <c r="L31"/>
  <c r="K31"/>
  <c r="J31"/>
  <c r="I31"/>
  <c r="H31"/>
  <c r="G31"/>
  <c r="F31"/>
  <c r="V31" s="1"/>
  <c r="E31"/>
  <c r="C31"/>
  <c r="U30"/>
  <c r="S30"/>
  <c r="R30"/>
  <c r="Q30"/>
  <c r="P30"/>
  <c r="O30"/>
  <c r="N30"/>
  <c r="M30"/>
  <c r="L30"/>
  <c r="K30"/>
  <c r="J30"/>
  <c r="I30"/>
  <c r="H30"/>
  <c r="G30"/>
  <c r="F30"/>
  <c r="V30" s="1"/>
  <c r="E30"/>
  <c r="C30"/>
  <c r="U29"/>
  <c r="S29"/>
  <c r="R29"/>
  <c r="Q29"/>
  <c r="P29"/>
  <c r="O29"/>
  <c r="N29"/>
  <c r="M29"/>
  <c r="L29"/>
  <c r="K29"/>
  <c r="J29"/>
  <c r="I29"/>
  <c r="H29"/>
  <c r="G29"/>
  <c r="F29"/>
  <c r="V29" s="1"/>
  <c r="E29"/>
  <c r="C29"/>
  <c r="U28"/>
  <c r="S28"/>
  <c r="R28"/>
  <c r="Q28"/>
  <c r="P28"/>
  <c r="O28"/>
  <c r="N28"/>
  <c r="M28"/>
  <c r="L28"/>
  <c r="K28"/>
  <c r="J28"/>
  <c r="I28"/>
  <c r="H28"/>
  <c r="G28"/>
  <c r="F28"/>
  <c r="V28" s="1"/>
  <c r="E28"/>
  <c r="C28"/>
  <c r="U15"/>
  <c r="S15"/>
  <c r="R15"/>
  <c r="Q15"/>
  <c r="P15"/>
  <c r="O15"/>
  <c r="L15"/>
  <c r="K15"/>
  <c r="J15"/>
  <c r="I15"/>
  <c r="F15"/>
  <c r="V15" s="1"/>
  <c r="E15"/>
  <c r="C15"/>
  <c r="U14"/>
  <c r="S14"/>
  <c r="R14"/>
  <c r="Q14"/>
  <c r="P14"/>
  <c r="O14"/>
  <c r="L14"/>
  <c r="K14"/>
  <c r="J14"/>
  <c r="V14" s="1"/>
  <c r="I14"/>
  <c r="F14"/>
  <c r="E14"/>
  <c r="C14"/>
  <c r="U13"/>
  <c r="S13"/>
  <c r="R13"/>
  <c r="Q13"/>
  <c r="P13"/>
  <c r="O13"/>
  <c r="L13"/>
  <c r="V13" s="1"/>
  <c r="K13"/>
  <c r="J13"/>
  <c r="I13"/>
  <c r="F13"/>
  <c r="E13"/>
  <c r="C13"/>
  <c r="U12"/>
  <c r="S12"/>
  <c r="R12"/>
  <c r="Q12"/>
  <c r="P12"/>
  <c r="O12"/>
  <c r="L12"/>
  <c r="K12"/>
  <c r="J12"/>
  <c r="I12"/>
  <c r="F12"/>
  <c r="V12" s="1"/>
  <c r="E12"/>
  <c r="C12"/>
  <c r="U11"/>
  <c r="S11"/>
  <c r="R11"/>
  <c r="Q11"/>
  <c r="P11"/>
  <c r="O11"/>
  <c r="L11"/>
  <c r="K11"/>
  <c r="J11"/>
  <c r="I11"/>
  <c r="F11"/>
  <c r="V11" s="1"/>
  <c r="E11"/>
  <c r="C11"/>
  <c r="U10"/>
  <c r="S10"/>
  <c r="R10"/>
  <c r="Q10"/>
  <c r="P10"/>
  <c r="O10"/>
  <c r="L10"/>
  <c r="K10"/>
  <c r="J10"/>
  <c r="V10" s="1"/>
  <c r="I10"/>
  <c r="F10"/>
  <c r="E10"/>
  <c r="C10"/>
  <c r="U9"/>
  <c r="S9"/>
  <c r="R9"/>
  <c r="Q9"/>
  <c r="P9"/>
  <c r="O9"/>
  <c r="L9"/>
  <c r="V9" s="1"/>
  <c r="K9"/>
  <c r="J9"/>
  <c r="I9"/>
  <c r="F9"/>
  <c r="E9"/>
  <c r="C9"/>
  <c r="U8"/>
  <c r="S8"/>
  <c r="R8"/>
  <c r="Q8"/>
  <c r="P8"/>
  <c r="O8"/>
  <c r="L8"/>
  <c r="K8"/>
  <c r="J8"/>
  <c r="I8"/>
  <c r="F8"/>
  <c r="V8" s="1"/>
  <c r="E8"/>
  <c r="C8"/>
</calcChain>
</file>

<file path=xl/sharedStrings.xml><?xml version="1.0" encoding="utf-8"?>
<sst xmlns="http://schemas.openxmlformats.org/spreadsheetml/2006/main" count="139" uniqueCount="45">
  <si>
    <t>Первенство школьников Кировского района по военно-прикладному многоборью</t>
  </si>
  <si>
    <t>Сводно-итоговый протокол</t>
  </si>
  <si>
    <t>комплексного зачета</t>
  </si>
  <si>
    <t>1 возрастная группа</t>
  </si>
  <si>
    <t>16 марта 2013 года</t>
  </si>
  <si>
    <t>ГБОУ Лицей 384 Кировского района С-Пб</t>
  </si>
  <si>
    <t>№ п/п</t>
  </si>
  <si>
    <t>ОУ</t>
  </si>
  <si>
    <t>ФИО руководителя</t>
  </si>
  <si>
    <t>Юный стрелок</t>
  </si>
  <si>
    <t>Разборка-сборка АК-74</t>
  </si>
  <si>
    <t>Снаряжение магазина АКМ</t>
  </si>
  <si>
    <t>Комплексное силовое упражнение</t>
  </si>
  <si>
    <t>Надевание и снятие ОЗК</t>
  </si>
  <si>
    <t>Надевание противогаза</t>
  </si>
  <si>
    <t>Действие группы при аварии на АЭС</t>
  </si>
  <si>
    <t>Тестовый конкурс викторина</t>
  </si>
  <si>
    <t>Итоговый результат</t>
  </si>
  <si>
    <t>Место</t>
  </si>
  <si>
    <t>результат</t>
  </si>
  <si>
    <t>место</t>
  </si>
  <si>
    <t>время</t>
  </si>
  <si>
    <t>Герасимов Евгений Викторович</t>
  </si>
  <si>
    <t>Козлова Светлана Вадимовна</t>
  </si>
  <si>
    <t>Ермолаева Елена Олеговна</t>
  </si>
  <si>
    <t>Семенова Екатерина Михайловна</t>
  </si>
  <si>
    <t>4</t>
  </si>
  <si>
    <t>Рогожина Лидия Александровна</t>
  </si>
  <si>
    <t>5</t>
  </si>
  <si>
    <t>Воробьева Маргарита Борисовна</t>
  </si>
  <si>
    <t>Павлова Виктория Николаевна</t>
  </si>
  <si>
    <t>Главный судья соревнований: _______________________/Клюйков С.Е./</t>
  </si>
  <si>
    <t>Секретарь соревнований: _______________________/Пономарева И.А./</t>
  </si>
  <si>
    <t>2 возрастная группа</t>
  </si>
  <si>
    <t>Клюйков Сергей Евгеньевич</t>
  </si>
  <si>
    <t>Мюрюляйнен Марина Анатольевна</t>
  </si>
  <si>
    <t>2</t>
  </si>
  <si>
    <t>3</t>
  </si>
  <si>
    <t>Лапова Елена Викторовна</t>
  </si>
  <si>
    <t>Герасимова О.А.   Чистякова Т.И.</t>
  </si>
  <si>
    <t>Григорьева Жаннета Николаевна</t>
  </si>
  <si>
    <t>3 возрастная группа</t>
  </si>
  <si>
    <t>Шпак Владимир Олегович</t>
  </si>
  <si>
    <t>Жолудев Александр Владимирович</t>
  </si>
  <si>
    <t>Антонов Сергей Викторович</t>
  </si>
</sst>
</file>

<file path=xl/styles.xml><?xml version="1.0" encoding="utf-8"?>
<styleSheet xmlns="http://schemas.openxmlformats.org/spreadsheetml/2006/main">
  <numFmts count="1">
    <numFmt numFmtId="164" formatCode="h:mm;@"/>
  </numFmts>
  <fonts count="10">
    <font>
      <sz val="10"/>
      <name val="Arial Cyr"/>
      <charset val="204"/>
    </font>
    <font>
      <b/>
      <i/>
      <sz val="18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164" fontId="7" fillId="0" borderId="0" xfId="0" applyNumberFormat="1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 wrapText="1"/>
    </xf>
    <xf numFmtId="164" fontId="9" fillId="3" borderId="2" xfId="0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164" fontId="8" fillId="0" borderId="2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49" fontId="8" fillId="4" borderId="2" xfId="0" applyNumberFormat="1" applyFont="1" applyFill="1" applyBorder="1" applyAlignment="1">
      <alignment horizontal="center" vertical="center" wrapText="1"/>
    </xf>
    <xf numFmtId="2" fontId="8" fillId="4" borderId="2" xfId="0" applyNumberFormat="1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0</xdr:row>
      <xdr:rowOff>12700</xdr:rowOff>
    </xdr:from>
    <xdr:to>
      <xdr:col>2</xdr:col>
      <xdr:colOff>714375</xdr:colOff>
      <xdr:row>2</xdr:row>
      <xdr:rowOff>180975</xdr:rowOff>
    </xdr:to>
    <xdr:pic>
      <xdr:nvPicPr>
        <xdr:cNvPr id="2" name="Рисунок 1" descr="Военно-прикладное многоборье кир 13 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00" y="12700"/>
          <a:ext cx="968375" cy="98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12700</xdr:colOff>
      <xdr:row>20</xdr:row>
      <xdr:rowOff>12700</xdr:rowOff>
    </xdr:from>
    <xdr:to>
      <xdr:col>2</xdr:col>
      <xdr:colOff>714375</xdr:colOff>
      <xdr:row>22</xdr:row>
      <xdr:rowOff>180975</xdr:rowOff>
    </xdr:to>
    <xdr:pic>
      <xdr:nvPicPr>
        <xdr:cNvPr id="3" name="Рисунок 1" descr="Военно-прикладное многоборье кир 13 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00" y="7956550"/>
          <a:ext cx="968375" cy="98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2</xdr:col>
      <xdr:colOff>701675</xdr:colOff>
      <xdr:row>42</xdr:row>
      <xdr:rowOff>168275</xdr:rowOff>
    </xdr:to>
    <xdr:pic>
      <xdr:nvPicPr>
        <xdr:cNvPr id="4" name="Рисунок 1" descr="Военно-прикладное многоборье кир 13 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5849600"/>
          <a:ext cx="968375" cy="98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74;&#1086;&#1077;&#1085;&#1085;&#1086;-&#1087;&#1088;&#1080;&#1082;&#1083;&#1086;&#1076;&#1085;&#1086;&#1077;1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овый"/>
      <sheetName val="стрелок"/>
      <sheetName val="Ак"/>
      <sheetName val="Маг"/>
      <sheetName val="КСУ"/>
      <sheetName val="ОЗК"/>
      <sheetName val="Противогаз"/>
      <sheetName val="АЭС"/>
      <sheetName val="тестовые"/>
      <sheetName val="маршр лист"/>
      <sheetName val="Тесты ОЗК"/>
      <sheetName val="Лист2"/>
      <sheetName val="лист регистр"/>
      <sheetName val="Лист2 (5)"/>
      <sheetName val="мр-512"/>
      <sheetName val="ответ (3)"/>
      <sheetName val="лич стрельба (2)"/>
      <sheetName val="итоговый (2)"/>
      <sheetName val="лич стрельба (3)"/>
      <sheetName val="Лист2 (7)"/>
      <sheetName val="тест"/>
      <sheetName val="Лист4"/>
    </sheetNames>
    <sheetDataSet>
      <sheetData sheetId="0"/>
      <sheetData sheetId="1">
        <row r="7">
          <cell r="C7">
            <v>249</v>
          </cell>
          <cell r="N7">
            <v>24</v>
          </cell>
          <cell r="O7">
            <v>7</v>
          </cell>
        </row>
        <row r="8">
          <cell r="C8">
            <v>282</v>
          </cell>
          <cell r="N8">
            <v>41</v>
          </cell>
          <cell r="O8">
            <v>5</v>
          </cell>
        </row>
        <row r="9">
          <cell r="C9">
            <v>551</v>
          </cell>
          <cell r="N9">
            <v>33</v>
          </cell>
          <cell r="O9">
            <v>6</v>
          </cell>
        </row>
        <row r="10">
          <cell r="C10" t="str">
            <v>Гимназия 397</v>
          </cell>
          <cell r="N10">
            <v>48</v>
          </cell>
          <cell r="O10">
            <v>4</v>
          </cell>
        </row>
        <row r="11">
          <cell r="C11" t="str">
            <v>Лицей 384</v>
          </cell>
          <cell r="N11">
            <v>120</v>
          </cell>
          <cell r="O11">
            <v>1</v>
          </cell>
        </row>
        <row r="12">
          <cell r="C12" t="str">
            <v>Лицей 389</v>
          </cell>
          <cell r="N12">
            <v>99</v>
          </cell>
          <cell r="O12">
            <v>2</v>
          </cell>
        </row>
        <row r="13">
          <cell r="C13" t="str">
            <v>Лицей 393</v>
          </cell>
          <cell r="N13">
            <v>81</v>
          </cell>
          <cell r="O13">
            <v>3</v>
          </cell>
        </row>
        <row r="32">
          <cell r="C32">
            <v>221</v>
          </cell>
          <cell r="N32">
            <v>75</v>
          </cell>
          <cell r="O32">
            <v>7</v>
          </cell>
        </row>
        <row r="33">
          <cell r="C33">
            <v>249</v>
          </cell>
          <cell r="N33">
            <v>78</v>
          </cell>
          <cell r="O33">
            <v>6</v>
          </cell>
        </row>
        <row r="34">
          <cell r="C34">
            <v>282</v>
          </cell>
          <cell r="N34">
            <v>121</v>
          </cell>
          <cell r="O34">
            <v>3</v>
          </cell>
        </row>
        <row r="35">
          <cell r="C35">
            <v>551</v>
          </cell>
          <cell r="N35">
            <v>114</v>
          </cell>
          <cell r="O35">
            <v>4</v>
          </cell>
        </row>
        <row r="36">
          <cell r="C36" t="str">
            <v>493-1</v>
          </cell>
          <cell r="N36">
            <v>150</v>
          </cell>
          <cell r="O36">
            <v>2</v>
          </cell>
        </row>
        <row r="37">
          <cell r="C37" t="str">
            <v>493-2</v>
          </cell>
          <cell r="N37">
            <v>91</v>
          </cell>
          <cell r="O37">
            <v>5</v>
          </cell>
        </row>
        <row r="38">
          <cell r="C38" t="str">
            <v>Лицей 384</v>
          </cell>
          <cell r="N38">
            <v>194</v>
          </cell>
          <cell r="O38">
            <v>1</v>
          </cell>
        </row>
        <row r="58">
          <cell r="C58">
            <v>250</v>
          </cell>
          <cell r="N58">
            <v>126</v>
          </cell>
          <cell r="O58">
            <v>4</v>
          </cell>
        </row>
        <row r="59">
          <cell r="C59">
            <v>377</v>
          </cell>
          <cell r="N59">
            <v>182</v>
          </cell>
          <cell r="O59">
            <v>1</v>
          </cell>
        </row>
        <row r="60">
          <cell r="C60">
            <v>388</v>
          </cell>
          <cell r="N60">
            <v>117</v>
          </cell>
          <cell r="O60">
            <v>5</v>
          </cell>
        </row>
        <row r="61">
          <cell r="C61" t="str">
            <v>493-1</v>
          </cell>
          <cell r="N61">
            <v>165</v>
          </cell>
          <cell r="O61">
            <v>2</v>
          </cell>
        </row>
        <row r="62">
          <cell r="C62" t="str">
            <v>493-2</v>
          </cell>
          <cell r="N62">
            <v>144</v>
          </cell>
          <cell r="O62">
            <v>3</v>
          </cell>
        </row>
      </sheetData>
      <sheetData sheetId="2">
        <row r="7">
          <cell r="N7">
            <v>999</v>
          </cell>
          <cell r="O7">
            <v>6</v>
          </cell>
        </row>
        <row r="8">
          <cell r="N8">
            <v>1140</v>
          </cell>
          <cell r="O8" t="str">
            <v>7</v>
          </cell>
        </row>
        <row r="9">
          <cell r="N9">
            <v>567</v>
          </cell>
          <cell r="O9" t="str">
            <v>3</v>
          </cell>
        </row>
        <row r="10">
          <cell r="N10">
            <v>927</v>
          </cell>
          <cell r="O10" t="str">
            <v>5</v>
          </cell>
        </row>
        <row r="11">
          <cell r="N11">
            <v>609</v>
          </cell>
          <cell r="O11" t="str">
            <v>4</v>
          </cell>
        </row>
        <row r="12">
          <cell r="N12">
            <v>530</v>
          </cell>
          <cell r="O12" t="str">
            <v>2</v>
          </cell>
        </row>
        <row r="13">
          <cell r="N13">
            <v>258</v>
          </cell>
          <cell r="O13" t="str">
            <v>1</v>
          </cell>
        </row>
        <row r="14">
          <cell r="N14" t="e">
            <v>#NUM!</v>
          </cell>
        </row>
        <row r="35">
          <cell r="N35">
            <v>823</v>
          </cell>
          <cell r="O35" t="str">
            <v>5</v>
          </cell>
        </row>
        <row r="36">
          <cell r="N36">
            <v>610</v>
          </cell>
          <cell r="O36" t="str">
            <v>3</v>
          </cell>
        </row>
        <row r="37">
          <cell r="N37">
            <v>695</v>
          </cell>
          <cell r="O37" t="str">
            <v>4</v>
          </cell>
        </row>
        <row r="38">
          <cell r="N38">
            <v>313</v>
          </cell>
          <cell r="O38" t="str">
            <v>1</v>
          </cell>
        </row>
        <row r="39">
          <cell r="N39">
            <v>357</v>
          </cell>
          <cell r="O39" t="str">
            <v>2</v>
          </cell>
        </row>
      </sheetData>
      <sheetData sheetId="3">
        <row r="7">
          <cell r="N7">
            <v>0.26736111111111105</v>
          </cell>
          <cell r="O7">
            <v>5</v>
          </cell>
        </row>
        <row r="8">
          <cell r="N8">
            <v>0.16875000000000001</v>
          </cell>
          <cell r="O8">
            <v>2</v>
          </cell>
        </row>
        <row r="9">
          <cell r="N9">
            <v>0.40763888888890659</v>
          </cell>
          <cell r="O9">
            <v>7</v>
          </cell>
        </row>
        <row r="10">
          <cell r="N10">
            <v>0.19166666666666671</v>
          </cell>
          <cell r="O10">
            <v>3</v>
          </cell>
        </row>
        <row r="11">
          <cell r="N11">
            <v>8.1250000000000003E-2</v>
          </cell>
          <cell r="O11">
            <v>1</v>
          </cell>
        </row>
        <row r="12">
          <cell r="N12">
            <v>0.27638888888888885</v>
          </cell>
          <cell r="O12">
            <v>6</v>
          </cell>
        </row>
        <row r="13">
          <cell r="N13">
            <v>0.23819444444444446</v>
          </cell>
          <cell r="O13">
            <v>4</v>
          </cell>
        </row>
        <row r="35">
          <cell r="N35">
            <v>0.38958333333333339</v>
          </cell>
          <cell r="O35" t="str">
            <v>5</v>
          </cell>
        </row>
        <row r="36">
          <cell r="N36">
            <v>0.41249999999999998</v>
          </cell>
          <cell r="O36" t="str">
            <v>7</v>
          </cell>
        </row>
        <row r="37">
          <cell r="N37">
            <v>0.33611111111111114</v>
          </cell>
          <cell r="O37" t="str">
            <v>4</v>
          </cell>
        </row>
        <row r="38">
          <cell r="N38">
            <v>0.3041666666666667</v>
          </cell>
          <cell r="O38" t="str">
            <v>3</v>
          </cell>
        </row>
        <row r="39">
          <cell r="N39">
            <v>0.27986111111111112</v>
          </cell>
          <cell r="O39" t="str">
            <v>2</v>
          </cell>
        </row>
        <row r="40">
          <cell r="N40">
            <v>0.39513888888888893</v>
          </cell>
          <cell r="O40" t="str">
            <v>6</v>
          </cell>
        </row>
        <row r="41">
          <cell r="N41">
            <v>0.16458333333333333</v>
          </cell>
          <cell r="O41" t="str">
            <v>1</v>
          </cell>
        </row>
        <row r="63">
          <cell r="N63">
            <v>0.35486111111111118</v>
          </cell>
          <cell r="O63">
            <v>5</v>
          </cell>
        </row>
        <row r="64">
          <cell r="N64">
            <v>0.26874999999999999</v>
          </cell>
          <cell r="O64">
            <v>3</v>
          </cell>
        </row>
        <row r="65">
          <cell r="N65">
            <v>0.28819444444444442</v>
          </cell>
          <cell r="O65">
            <v>4</v>
          </cell>
        </row>
        <row r="66">
          <cell r="N66">
            <v>0.18888888888888888</v>
          </cell>
          <cell r="O66">
            <v>1</v>
          </cell>
        </row>
        <row r="67">
          <cell r="N67">
            <v>0.20208333333333334</v>
          </cell>
          <cell r="O67">
            <v>2</v>
          </cell>
        </row>
      </sheetData>
      <sheetData sheetId="4">
        <row r="7">
          <cell r="N7" t="str">
            <v>226</v>
          </cell>
          <cell r="O7" t="str">
            <v>7</v>
          </cell>
        </row>
        <row r="8">
          <cell r="N8" t="str">
            <v>357</v>
          </cell>
          <cell r="O8" t="str">
            <v>2</v>
          </cell>
        </row>
        <row r="9">
          <cell r="N9" t="str">
            <v>247</v>
          </cell>
          <cell r="O9" t="str">
            <v>6</v>
          </cell>
        </row>
        <row r="10">
          <cell r="N10" t="str">
            <v>255</v>
          </cell>
          <cell r="O10" t="str">
            <v>5</v>
          </cell>
        </row>
        <row r="11">
          <cell r="N11" t="str">
            <v>499</v>
          </cell>
          <cell r="O11" t="str">
            <v>1</v>
          </cell>
        </row>
        <row r="12">
          <cell r="N12" t="str">
            <v>313</v>
          </cell>
          <cell r="O12" t="str">
            <v>3</v>
          </cell>
        </row>
        <row r="13">
          <cell r="N13" t="str">
            <v>304</v>
          </cell>
          <cell r="O13" t="str">
            <v>4</v>
          </cell>
        </row>
        <row r="35">
          <cell r="N35">
            <v>311</v>
          </cell>
          <cell r="O35">
            <v>7</v>
          </cell>
        </row>
        <row r="36">
          <cell r="N36">
            <v>339</v>
          </cell>
          <cell r="O36">
            <v>6</v>
          </cell>
        </row>
        <row r="37">
          <cell r="N37">
            <v>352</v>
          </cell>
          <cell r="O37">
            <v>4</v>
          </cell>
        </row>
        <row r="38">
          <cell r="N38">
            <v>387</v>
          </cell>
          <cell r="O38">
            <v>3</v>
          </cell>
        </row>
        <row r="39">
          <cell r="N39">
            <v>403</v>
          </cell>
          <cell r="O39">
            <v>2</v>
          </cell>
        </row>
        <row r="40">
          <cell r="N40">
            <v>344</v>
          </cell>
          <cell r="O40">
            <v>5</v>
          </cell>
        </row>
        <row r="41">
          <cell r="N41">
            <v>494</v>
          </cell>
          <cell r="O41">
            <v>1</v>
          </cell>
        </row>
        <row r="63">
          <cell r="N63" t="str">
            <v>436</v>
          </cell>
          <cell r="O63" t="str">
            <v>4</v>
          </cell>
        </row>
        <row r="64">
          <cell r="N64" t="str">
            <v>412</v>
          </cell>
          <cell r="O64" t="str">
            <v>5</v>
          </cell>
        </row>
        <row r="65">
          <cell r="N65" t="str">
            <v>463</v>
          </cell>
          <cell r="O65" t="str">
            <v>3</v>
          </cell>
        </row>
        <row r="66">
          <cell r="N66" t="str">
            <v>608</v>
          </cell>
          <cell r="O66" t="str">
            <v>1</v>
          </cell>
        </row>
        <row r="67">
          <cell r="N67" t="str">
            <v>599</v>
          </cell>
          <cell r="O67" t="str">
            <v>2</v>
          </cell>
        </row>
      </sheetData>
      <sheetData sheetId="5">
        <row r="7">
          <cell r="F7" t="str">
            <v>04.41</v>
          </cell>
          <cell r="G7" t="str">
            <v>6</v>
          </cell>
        </row>
        <row r="8">
          <cell r="F8" t="str">
            <v>05.01</v>
          </cell>
          <cell r="G8" t="str">
            <v>7</v>
          </cell>
        </row>
        <row r="9">
          <cell r="F9" t="str">
            <v>04.40</v>
          </cell>
          <cell r="G9" t="str">
            <v>5</v>
          </cell>
        </row>
        <row r="10">
          <cell r="F10" t="str">
            <v>04.23</v>
          </cell>
          <cell r="G10" t="str">
            <v>4</v>
          </cell>
        </row>
        <row r="11">
          <cell r="F11" t="str">
            <v>04.10</v>
          </cell>
          <cell r="G11" t="str">
            <v>2</v>
          </cell>
        </row>
        <row r="12">
          <cell r="F12" t="str">
            <v>04.16</v>
          </cell>
          <cell r="G12" t="str">
            <v>3</v>
          </cell>
        </row>
        <row r="13">
          <cell r="F13" t="str">
            <v>01.29</v>
          </cell>
          <cell r="G13" t="str">
            <v>1</v>
          </cell>
        </row>
        <row r="37">
          <cell r="F37" t="str">
            <v>04.36</v>
          </cell>
          <cell r="G37" t="str">
            <v>5</v>
          </cell>
        </row>
        <row r="38">
          <cell r="F38" t="str">
            <v>04.28</v>
          </cell>
          <cell r="G38" t="str">
            <v>4</v>
          </cell>
        </row>
        <row r="39">
          <cell r="F39" t="str">
            <v>03.50</v>
          </cell>
          <cell r="G39" t="str">
            <v>3</v>
          </cell>
        </row>
        <row r="40">
          <cell r="F40" t="str">
            <v>03.29</v>
          </cell>
          <cell r="G40" t="str">
            <v>2</v>
          </cell>
        </row>
        <row r="41">
          <cell r="F41" t="str">
            <v>03.19</v>
          </cell>
          <cell r="G41" t="str">
            <v>1</v>
          </cell>
        </row>
      </sheetData>
      <sheetData sheetId="6">
        <row r="7">
          <cell r="M7" t="str">
            <v>138</v>
          </cell>
          <cell r="N7" t="str">
            <v>7</v>
          </cell>
        </row>
        <row r="8">
          <cell r="M8" t="str">
            <v>38</v>
          </cell>
          <cell r="N8" t="str">
            <v>2</v>
          </cell>
        </row>
        <row r="9">
          <cell r="M9" t="str">
            <v>117</v>
          </cell>
          <cell r="N9" t="str">
            <v>6</v>
          </cell>
        </row>
        <row r="10">
          <cell r="M10" t="str">
            <v>90</v>
          </cell>
          <cell r="N10" t="str">
            <v>4</v>
          </cell>
        </row>
        <row r="11">
          <cell r="M11" t="str">
            <v>18</v>
          </cell>
          <cell r="N11" t="str">
            <v>1</v>
          </cell>
        </row>
        <row r="12">
          <cell r="M12" t="str">
            <v>99</v>
          </cell>
          <cell r="N12" t="str">
            <v>5</v>
          </cell>
        </row>
        <row r="13">
          <cell r="M13" t="str">
            <v>58</v>
          </cell>
          <cell r="N13" t="str">
            <v>3</v>
          </cell>
        </row>
        <row r="26">
          <cell r="M26" t="str">
            <v>97</v>
          </cell>
          <cell r="N26" t="str">
            <v>7</v>
          </cell>
        </row>
        <row r="27">
          <cell r="M27" t="str">
            <v>65</v>
          </cell>
          <cell r="N27" t="str">
            <v>6</v>
          </cell>
        </row>
        <row r="28">
          <cell r="M28" t="str">
            <v>46</v>
          </cell>
          <cell r="N28" t="str">
            <v>4</v>
          </cell>
        </row>
        <row r="29">
          <cell r="M29" t="str">
            <v>30</v>
          </cell>
          <cell r="N29" t="str">
            <v>2</v>
          </cell>
        </row>
        <row r="30">
          <cell r="M30" t="str">
            <v>37</v>
          </cell>
          <cell r="N30" t="str">
            <v>3</v>
          </cell>
        </row>
        <row r="31">
          <cell r="M31" t="str">
            <v>51</v>
          </cell>
          <cell r="N31" t="str">
            <v>5</v>
          </cell>
        </row>
        <row r="32">
          <cell r="M32" t="str">
            <v>18</v>
          </cell>
          <cell r="N32" t="str">
            <v>1</v>
          </cell>
        </row>
        <row r="44">
          <cell r="M44" t="str">
            <v>107</v>
          </cell>
          <cell r="N44" t="str">
            <v>5</v>
          </cell>
        </row>
        <row r="45">
          <cell r="M45" t="str">
            <v>39</v>
          </cell>
          <cell r="N45" t="str">
            <v>2</v>
          </cell>
        </row>
        <row r="46">
          <cell r="M46" t="str">
            <v>40</v>
          </cell>
          <cell r="N46" t="str">
            <v>3</v>
          </cell>
        </row>
        <row r="47">
          <cell r="M47" t="str">
            <v>23</v>
          </cell>
          <cell r="N47" t="str">
            <v>1</v>
          </cell>
        </row>
        <row r="48">
          <cell r="M48" t="str">
            <v>45</v>
          </cell>
          <cell r="N48" t="str">
            <v>4</v>
          </cell>
        </row>
      </sheetData>
      <sheetData sheetId="7">
        <row r="7">
          <cell r="N7" t="str">
            <v>4:00</v>
          </cell>
          <cell r="O7" t="str">
            <v>7</v>
          </cell>
        </row>
        <row r="8">
          <cell r="N8" t="str">
            <v>9:05</v>
          </cell>
          <cell r="O8" t="str">
            <v>1</v>
          </cell>
        </row>
        <row r="9">
          <cell r="N9" t="str">
            <v>10:50</v>
          </cell>
          <cell r="O9" t="str">
            <v>4</v>
          </cell>
        </row>
        <row r="10">
          <cell r="N10" t="str">
            <v>11:38</v>
          </cell>
          <cell r="O10" t="str">
            <v>3</v>
          </cell>
        </row>
        <row r="11">
          <cell r="N11" t="str">
            <v>11:59</v>
          </cell>
          <cell r="O11" t="str">
            <v>5</v>
          </cell>
        </row>
        <row r="12">
          <cell r="N12" t="str">
            <v>9:12</v>
          </cell>
          <cell r="O12" t="str">
            <v>2</v>
          </cell>
        </row>
        <row r="13">
          <cell r="N13" t="str">
            <v>13:51</v>
          </cell>
          <cell r="O13" t="str">
            <v>6</v>
          </cell>
        </row>
        <row r="24">
          <cell r="N24" t="str">
            <v>9:55</v>
          </cell>
          <cell r="O24" t="str">
            <v>4</v>
          </cell>
        </row>
        <row r="25">
          <cell r="N25" t="str">
            <v>13:15</v>
          </cell>
          <cell r="O25" t="str">
            <v>7</v>
          </cell>
        </row>
        <row r="26">
          <cell r="N26" t="str">
            <v>11:20</v>
          </cell>
          <cell r="O26" t="str">
            <v>6</v>
          </cell>
        </row>
        <row r="27">
          <cell r="N27" t="str">
            <v>9:06</v>
          </cell>
          <cell r="O27" t="str">
            <v>3</v>
          </cell>
        </row>
        <row r="28">
          <cell r="N28" t="str">
            <v>10:12</v>
          </cell>
          <cell r="O28" t="str">
            <v>5</v>
          </cell>
        </row>
        <row r="29">
          <cell r="N29" t="str">
            <v>6:00</v>
          </cell>
          <cell r="O29" t="str">
            <v>1</v>
          </cell>
        </row>
        <row r="30">
          <cell r="N30" t="str">
            <v>7:35</v>
          </cell>
          <cell r="O30" t="str">
            <v>2</v>
          </cell>
        </row>
        <row r="50">
          <cell r="N50" t="str">
            <v>6:44</v>
          </cell>
          <cell r="O50" t="str">
            <v>2</v>
          </cell>
        </row>
        <row r="51">
          <cell r="N51" t="str">
            <v>10:30</v>
          </cell>
          <cell r="O51" t="str">
            <v>4</v>
          </cell>
        </row>
        <row r="52">
          <cell r="N52" t="str">
            <v>16:00</v>
          </cell>
          <cell r="O52" t="str">
            <v>5</v>
          </cell>
        </row>
        <row r="53">
          <cell r="N53" t="str">
            <v>9:40</v>
          </cell>
          <cell r="O53" t="str">
            <v>3</v>
          </cell>
        </row>
        <row r="54">
          <cell r="N54" t="str">
            <v>6:14</v>
          </cell>
          <cell r="O54" t="str">
            <v>1</v>
          </cell>
        </row>
      </sheetData>
      <sheetData sheetId="8">
        <row r="8">
          <cell r="I8" t="str">
            <v>21</v>
          </cell>
          <cell r="J8" t="str">
            <v>5</v>
          </cell>
        </row>
        <row r="9">
          <cell r="I9" t="str">
            <v>22</v>
          </cell>
          <cell r="J9" t="str">
            <v>4</v>
          </cell>
        </row>
        <row r="10">
          <cell r="I10" t="str">
            <v>26</v>
          </cell>
          <cell r="J10" t="str">
            <v>3</v>
          </cell>
        </row>
        <row r="11">
          <cell r="I11" t="str">
            <v>7</v>
          </cell>
          <cell r="J11" t="str">
            <v>7</v>
          </cell>
        </row>
        <row r="12">
          <cell r="I12" t="str">
            <v>29</v>
          </cell>
          <cell r="J12" t="str">
            <v>1</v>
          </cell>
        </row>
        <row r="13">
          <cell r="I13" t="str">
            <v>20</v>
          </cell>
          <cell r="J13" t="str">
            <v>6</v>
          </cell>
        </row>
        <row r="14">
          <cell r="I14" t="str">
            <v>28</v>
          </cell>
          <cell r="J14" t="str">
            <v>2</v>
          </cell>
        </row>
        <row r="39">
          <cell r="I39" t="str">
            <v>25</v>
          </cell>
          <cell r="J39" t="str">
            <v>6</v>
          </cell>
        </row>
        <row r="40">
          <cell r="I40" t="str">
            <v>15</v>
          </cell>
          <cell r="J40" t="str">
            <v>7</v>
          </cell>
        </row>
        <row r="41">
          <cell r="I41" t="str">
            <v>46</v>
          </cell>
          <cell r="J41" t="str">
            <v>3</v>
          </cell>
        </row>
        <row r="42">
          <cell r="I42" t="str">
            <v>45</v>
          </cell>
          <cell r="J42" t="str">
            <v>4</v>
          </cell>
        </row>
        <row r="43">
          <cell r="I43" t="str">
            <v>48</v>
          </cell>
          <cell r="J43" t="str">
            <v>2</v>
          </cell>
        </row>
        <row r="44">
          <cell r="I44" t="str">
            <v>42</v>
          </cell>
          <cell r="J44" t="str">
            <v>5</v>
          </cell>
        </row>
        <row r="45">
          <cell r="I45" t="str">
            <v>63</v>
          </cell>
          <cell r="J45" t="str">
            <v>1</v>
          </cell>
        </row>
        <row r="70">
          <cell r="I70" t="str">
            <v>37</v>
          </cell>
          <cell r="J70" t="str">
            <v>4</v>
          </cell>
        </row>
        <row r="71">
          <cell r="I71" t="str">
            <v>30</v>
          </cell>
          <cell r="J71" t="str">
            <v>5</v>
          </cell>
        </row>
        <row r="72">
          <cell r="I72" t="str">
            <v>56</v>
          </cell>
          <cell r="J72" t="str">
            <v>2</v>
          </cell>
        </row>
        <row r="73">
          <cell r="I73" t="str">
            <v>62</v>
          </cell>
          <cell r="J73" t="str">
            <v>1</v>
          </cell>
        </row>
        <row r="74">
          <cell r="I74" t="str">
            <v>50</v>
          </cell>
          <cell r="J74" t="str">
            <v>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59"/>
  <sheetViews>
    <sheetView tabSelected="1" topLeftCell="B1" zoomScale="75" zoomScaleNormal="75" workbookViewId="0">
      <selection activeCell="E6" sqref="E6:F6"/>
    </sheetView>
  </sheetViews>
  <sheetFormatPr defaultRowHeight="12.75"/>
  <cols>
    <col min="1" max="1" width="1.28515625" style="2" hidden="1" customWidth="1"/>
    <col min="2" max="2" width="4" style="2" customWidth="1"/>
    <col min="3" max="3" width="13.5703125" style="2" customWidth="1"/>
    <col min="4" max="4" width="16.42578125" style="2" customWidth="1"/>
    <col min="5" max="5" width="8.42578125" style="2" customWidth="1"/>
    <col min="6" max="6" width="5.28515625" style="2" customWidth="1"/>
    <col min="7" max="7" width="9.140625" style="2" customWidth="1"/>
    <col min="8" max="8" width="5.5703125" style="2" customWidth="1"/>
    <col min="9" max="9" width="8.42578125" style="32" customWidth="1"/>
    <col min="10" max="10" width="5.5703125" style="2" customWidth="1"/>
    <col min="11" max="11" width="8.7109375" style="2" customWidth="1"/>
    <col min="12" max="12" width="5.28515625" style="2" customWidth="1"/>
    <col min="13" max="13" width="8.42578125" style="2" customWidth="1"/>
    <col min="14" max="14" width="5.42578125" style="2" customWidth="1"/>
    <col min="15" max="15" width="8.28515625" style="2" customWidth="1"/>
    <col min="16" max="16" width="5.28515625" style="2" customWidth="1"/>
    <col min="17" max="17" width="8.85546875" style="2" customWidth="1"/>
    <col min="18" max="18" width="5.5703125" style="2" customWidth="1"/>
    <col min="19" max="19" width="9.28515625" style="2" customWidth="1"/>
    <col min="20" max="20" width="7.140625" style="2" hidden="1" customWidth="1"/>
    <col min="21" max="21" width="5.42578125" style="2" customWidth="1"/>
    <col min="22" max="22" width="11.28515625" style="33" customWidth="1"/>
    <col min="23" max="23" width="7.140625" style="2" customWidth="1"/>
    <col min="24" max="16384" width="9.140625" style="2"/>
  </cols>
  <sheetData>
    <row r="1" spans="1:23" ht="44.25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20.25">
      <c r="A2" s="3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19.5">
      <c r="A3" s="5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15.75">
      <c r="A4" s="6" t="s">
        <v>3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</row>
    <row r="5" spans="1:23" s="7" customFormat="1">
      <c r="B5" s="8" t="s">
        <v>4</v>
      </c>
      <c r="C5" s="8"/>
      <c r="D5" s="8"/>
      <c r="I5" s="9"/>
      <c r="Q5" s="10" t="s">
        <v>5</v>
      </c>
      <c r="R5" s="10"/>
      <c r="S5" s="10"/>
      <c r="T5" s="10"/>
      <c r="U5" s="10"/>
      <c r="V5" s="10"/>
      <c r="W5" s="10"/>
    </row>
    <row r="6" spans="1:23" ht="47.25" customHeight="1">
      <c r="B6" s="11" t="s">
        <v>6</v>
      </c>
      <c r="C6" s="11" t="s">
        <v>7</v>
      </c>
      <c r="D6" s="11" t="s">
        <v>8</v>
      </c>
      <c r="E6" s="11" t="s">
        <v>9</v>
      </c>
      <c r="F6" s="11"/>
      <c r="G6" s="12" t="s">
        <v>10</v>
      </c>
      <c r="H6" s="12"/>
      <c r="I6" s="11" t="s">
        <v>11</v>
      </c>
      <c r="J6" s="11"/>
      <c r="K6" s="13" t="s">
        <v>12</v>
      </c>
      <c r="L6" s="14"/>
      <c r="M6" s="15" t="s">
        <v>13</v>
      </c>
      <c r="N6" s="16"/>
      <c r="O6" s="11" t="s">
        <v>14</v>
      </c>
      <c r="P6" s="11"/>
      <c r="Q6" s="17" t="s">
        <v>15</v>
      </c>
      <c r="R6" s="17"/>
      <c r="S6" s="11" t="s">
        <v>16</v>
      </c>
      <c r="T6" s="11"/>
      <c r="U6" s="11"/>
      <c r="V6" s="18" t="s">
        <v>17</v>
      </c>
      <c r="W6" s="11" t="s">
        <v>18</v>
      </c>
    </row>
    <row r="7" spans="1:23" ht="27.75" customHeight="1">
      <c r="B7" s="11"/>
      <c r="C7" s="11"/>
      <c r="D7" s="11"/>
      <c r="E7" s="19" t="s">
        <v>19</v>
      </c>
      <c r="F7" s="19" t="s">
        <v>20</v>
      </c>
      <c r="G7" s="20" t="s">
        <v>19</v>
      </c>
      <c r="H7" s="20" t="s">
        <v>20</v>
      </c>
      <c r="I7" s="21" t="s">
        <v>19</v>
      </c>
      <c r="J7" s="19" t="s">
        <v>20</v>
      </c>
      <c r="K7" s="21" t="s">
        <v>19</v>
      </c>
      <c r="L7" s="19" t="s">
        <v>20</v>
      </c>
      <c r="M7" s="22" t="s">
        <v>19</v>
      </c>
      <c r="N7" s="23" t="s">
        <v>20</v>
      </c>
      <c r="O7" s="21" t="s">
        <v>19</v>
      </c>
      <c r="P7" s="19" t="s">
        <v>20</v>
      </c>
      <c r="Q7" s="21" t="s">
        <v>19</v>
      </c>
      <c r="R7" s="19" t="s">
        <v>20</v>
      </c>
      <c r="S7" s="19" t="s">
        <v>19</v>
      </c>
      <c r="T7" s="19" t="s">
        <v>21</v>
      </c>
      <c r="U7" s="19" t="s">
        <v>20</v>
      </c>
      <c r="V7" s="18"/>
      <c r="W7" s="11"/>
    </row>
    <row r="8" spans="1:23" ht="45">
      <c r="B8" s="24">
        <v>1</v>
      </c>
      <c r="C8" s="24" t="str">
        <f>[1]стрелок!C11</f>
        <v>Лицей 384</v>
      </c>
      <c r="D8" s="24" t="s">
        <v>22</v>
      </c>
      <c r="E8" s="24">
        <f>[1]стрелок!N11</f>
        <v>120</v>
      </c>
      <c r="F8" s="24">
        <f>[1]стрелок!O11</f>
        <v>1</v>
      </c>
      <c r="G8" s="25"/>
      <c r="H8" s="25"/>
      <c r="I8" s="26">
        <f>[1]Маг!N11</f>
        <v>8.1250000000000003E-2</v>
      </c>
      <c r="J8" s="24">
        <f>[1]Маг!O11</f>
        <v>1</v>
      </c>
      <c r="K8" s="27" t="str">
        <f>[1]КСУ!N11</f>
        <v>499</v>
      </c>
      <c r="L8" s="27" t="str">
        <f>[1]КСУ!O11</f>
        <v>1</v>
      </c>
      <c r="M8" s="28"/>
      <c r="N8" s="28"/>
      <c r="O8" s="27" t="str">
        <f>[1]Противогаз!M11</f>
        <v>18</v>
      </c>
      <c r="P8" s="29" t="str">
        <f>[1]Противогаз!N11</f>
        <v>1</v>
      </c>
      <c r="Q8" s="29" t="str">
        <f>[1]АЭС!N11</f>
        <v>11:59</v>
      </c>
      <c r="R8" s="29" t="str">
        <f>[1]АЭС!O11</f>
        <v>5</v>
      </c>
      <c r="S8" s="27" t="str">
        <f>[1]тестовые!I12</f>
        <v>29</v>
      </c>
      <c r="T8" s="30"/>
      <c r="U8" s="27" t="str">
        <f>[1]тестовые!J12</f>
        <v>1</v>
      </c>
      <c r="V8" s="27">
        <f>F8+J8+L8+P8+R8+U8</f>
        <v>10</v>
      </c>
      <c r="W8" s="24">
        <v>1</v>
      </c>
    </row>
    <row r="9" spans="1:23" ht="45">
      <c r="B9" s="24">
        <v>2</v>
      </c>
      <c r="C9" s="24">
        <f>[1]стрелок!C8</f>
        <v>282</v>
      </c>
      <c r="D9" s="24" t="s">
        <v>23</v>
      </c>
      <c r="E9" s="24">
        <f>[1]стрелок!N8</f>
        <v>41</v>
      </c>
      <c r="F9" s="24">
        <f>[1]стрелок!O8</f>
        <v>5</v>
      </c>
      <c r="G9" s="25"/>
      <c r="H9" s="25"/>
      <c r="I9" s="26">
        <f>[1]Маг!N8</f>
        <v>0.16875000000000001</v>
      </c>
      <c r="J9" s="24">
        <f>[1]Маг!O8</f>
        <v>2</v>
      </c>
      <c r="K9" s="27" t="str">
        <f>[1]КСУ!N8</f>
        <v>357</v>
      </c>
      <c r="L9" s="27" t="str">
        <f>[1]КСУ!O8</f>
        <v>2</v>
      </c>
      <c r="M9" s="28"/>
      <c r="N9" s="28"/>
      <c r="O9" s="27" t="str">
        <f>[1]Противогаз!M8</f>
        <v>38</v>
      </c>
      <c r="P9" s="29" t="str">
        <f>[1]Противогаз!N8</f>
        <v>2</v>
      </c>
      <c r="Q9" s="29" t="str">
        <f>[1]АЭС!N8</f>
        <v>9:05</v>
      </c>
      <c r="R9" s="29" t="str">
        <f>[1]АЭС!O8</f>
        <v>1</v>
      </c>
      <c r="S9" s="27" t="str">
        <f>[1]тестовые!I9</f>
        <v>22</v>
      </c>
      <c r="T9" s="30"/>
      <c r="U9" s="27" t="str">
        <f>[1]тестовые!J9</f>
        <v>4</v>
      </c>
      <c r="V9" s="27">
        <f>F9+J9+L9+P9+R9+U9</f>
        <v>16</v>
      </c>
      <c r="W9" s="24">
        <v>2</v>
      </c>
    </row>
    <row r="10" spans="1:23" ht="30">
      <c r="B10" s="24">
        <v>3</v>
      </c>
      <c r="C10" s="24" t="str">
        <f>[1]стрелок!C13</f>
        <v>Лицей 393</v>
      </c>
      <c r="D10" s="24" t="s">
        <v>24</v>
      </c>
      <c r="E10" s="24">
        <f>[1]стрелок!N13</f>
        <v>81</v>
      </c>
      <c r="F10" s="24">
        <f>[1]стрелок!O13</f>
        <v>3</v>
      </c>
      <c r="G10" s="25"/>
      <c r="H10" s="25"/>
      <c r="I10" s="26">
        <f>[1]Маг!N13</f>
        <v>0.23819444444444446</v>
      </c>
      <c r="J10" s="24">
        <f>[1]Маг!O13</f>
        <v>4</v>
      </c>
      <c r="K10" s="27" t="str">
        <f>[1]КСУ!N13</f>
        <v>304</v>
      </c>
      <c r="L10" s="27" t="str">
        <f>[1]КСУ!O13</f>
        <v>4</v>
      </c>
      <c r="M10" s="28"/>
      <c r="N10" s="28"/>
      <c r="O10" s="27" t="str">
        <f>[1]Противогаз!M13</f>
        <v>58</v>
      </c>
      <c r="P10" s="29" t="str">
        <f>[1]Противогаз!N13</f>
        <v>3</v>
      </c>
      <c r="Q10" s="29" t="str">
        <f>[1]АЭС!N13</f>
        <v>13:51</v>
      </c>
      <c r="R10" s="29" t="str">
        <f>[1]АЭС!O13</f>
        <v>6</v>
      </c>
      <c r="S10" s="27" t="str">
        <f>[1]тестовые!I14</f>
        <v>28</v>
      </c>
      <c r="T10" s="30"/>
      <c r="U10" s="27" t="str">
        <f>[1]тестовые!J14</f>
        <v>2</v>
      </c>
      <c r="V10" s="27">
        <f>F10+J10+L10+P10+R10+U10</f>
        <v>22</v>
      </c>
      <c r="W10" s="24">
        <v>3</v>
      </c>
    </row>
    <row r="11" spans="1:23" ht="45">
      <c r="B11" s="24">
        <v>4</v>
      </c>
      <c r="C11" s="24" t="str">
        <f>[1]стрелок!C12</f>
        <v>Лицей 389</v>
      </c>
      <c r="D11" s="24" t="s">
        <v>25</v>
      </c>
      <c r="E11" s="24">
        <f>[1]стрелок!N12</f>
        <v>99</v>
      </c>
      <c r="F11" s="24">
        <f>[1]стрелок!O12</f>
        <v>2</v>
      </c>
      <c r="G11" s="25"/>
      <c r="H11" s="25"/>
      <c r="I11" s="26">
        <f>[1]Маг!N12</f>
        <v>0.27638888888888885</v>
      </c>
      <c r="J11" s="24">
        <f>[1]Маг!O12</f>
        <v>6</v>
      </c>
      <c r="K11" s="27" t="str">
        <f>[1]КСУ!N12</f>
        <v>313</v>
      </c>
      <c r="L11" s="27" t="str">
        <f>[1]КСУ!O12</f>
        <v>3</v>
      </c>
      <c r="M11" s="28"/>
      <c r="N11" s="28"/>
      <c r="O11" s="27" t="str">
        <f>[1]Противогаз!M12</f>
        <v>99</v>
      </c>
      <c r="P11" s="29" t="str">
        <f>[1]Противогаз!N12</f>
        <v>5</v>
      </c>
      <c r="Q11" s="29" t="str">
        <f>[1]АЭС!N12</f>
        <v>9:12</v>
      </c>
      <c r="R11" s="29" t="str">
        <f>[1]АЭС!O12</f>
        <v>2</v>
      </c>
      <c r="S11" s="27" t="str">
        <f>[1]тестовые!I13</f>
        <v>20</v>
      </c>
      <c r="T11" s="30"/>
      <c r="U11" s="27" t="str">
        <f>[1]тестовые!J13</f>
        <v>6</v>
      </c>
      <c r="V11" s="27">
        <f>F11+J11+L11+P11+R11+U11</f>
        <v>24</v>
      </c>
      <c r="W11" s="27" t="s">
        <v>26</v>
      </c>
    </row>
    <row r="12" spans="1:23" ht="30">
      <c r="B12" s="24">
        <v>5</v>
      </c>
      <c r="C12" s="24" t="str">
        <f>[1]стрелок!C10</f>
        <v>Гимназия 397</v>
      </c>
      <c r="D12" s="24" t="s">
        <v>27</v>
      </c>
      <c r="E12" s="24">
        <f>[1]стрелок!N10</f>
        <v>48</v>
      </c>
      <c r="F12" s="24">
        <f>[1]стрелок!O10</f>
        <v>4</v>
      </c>
      <c r="G12" s="25"/>
      <c r="H12" s="25"/>
      <c r="I12" s="26">
        <f>[1]Маг!N10</f>
        <v>0.19166666666666671</v>
      </c>
      <c r="J12" s="24">
        <f>[1]Маг!O10</f>
        <v>3</v>
      </c>
      <c r="K12" s="27" t="str">
        <f>[1]КСУ!N10</f>
        <v>255</v>
      </c>
      <c r="L12" s="27" t="str">
        <f>[1]КСУ!O10</f>
        <v>5</v>
      </c>
      <c r="M12" s="28"/>
      <c r="N12" s="28"/>
      <c r="O12" s="27" t="str">
        <f>[1]Противогаз!M10</f>
        <v>90</v>
      </c>
      <c r="P12" s="29" t="str">
        <f>[1]Противогаз!N10</f>
        <v>4</v>
      </c>
      <c r="Q12" s="29" t="str">
        <f>[1]АЭС!N10</f>
        <v>11:38</v>
      </c>
      <c r="R12" s="29" t="str">
        <f>[1]АЭС!O10</f>
        <v>3</v>
      </c>
      <c r="S12" s="27" t="str">
        <f>[1]тестовые!I11</f>
        <v>7</v>
      </c>
      <c r="T12" s="30"/>
      <c r="U12" s="27" t="str">
        <f>[1]тестовые!J11</f>
        <v>7</v>
      </c>
      <c r="V12" s="27">
        <f>F12+J12+L12+P12+R12+U12</f>
        <v>26</v>
      </c>
      <c r="W12" s="27" t="s">
        <v>28</v>
      </c>
    </row>
    <row r="13" spans="1:23" ht="45">
      <c r="B13" s="24">
        <v>6</v>
      </c>
      <c r="C13" s="24">
        <f>[1]стрелок!C9</f>
        <v>551</v>
      </c>
      <c r="D13" s="24" t="s">
        <v>29</v>
      </c>
      <c r="E13" s="24">
        <f>[1]стрелок!N9</f>
        <v>33</v>
      </c>
      <c r="F13" s="24">
        <f>[1]стрелок!O9</f>
        <v>6</v>
      </c>
      <c r="G13" s="25"/>
      <c r="H13" s="25"/>
      <c r="I13" s="26">
        <f>[1]Маг!N9</f>
        <v>0.40763888888890659</v>
      </c>
      <c r="J13" s="24">
        <f>[1]Маг!O9</f>
        <v>7</v>
      </c>
      <c r="K13" s="27" t="str">
        <f>[1]КСУ!N9</f>
        <v>247</v>
      </c>
      <c r="L13" s="27" t="str">
        <f>[1]КСУ!O9</f>
        <v>6</v>
      </c>
      <c r="M13" s="28"/>
      <c r="N13" s="28"/>
      <c r="O13" s="27" t="str">
        <f>[1]Противогаз!M9</f>
        <v>117</v>
      </c>
      <c r="P13" s="29" t="str">
        <f>[1]Противогаз!N9</f>
        <v>6</v>
      </c>
      <c r="Q13" s="29" t="str">
        <f>[1]АЭС!N9</f>
        <v>10:50</v>
      </c>
      <c r="R13" s="29" t="str">
        <f>[1]АЭС!O9</f>
        <v>4</v>
      </c>
      <c r="S13" s="27" t="str">
        <f>[1]тестовые!I10</f>
        <v>26</v>
      </c>
      <c r="T13" s="30"/>
      <c r="U13" s="27" t="str">
        <f>[1]тестовые!J10</f>
        <v>3</v>
      </c>
      <c r="V13" s="27">
        <f>F13+J13+L13+P13+R13+U13</f>
        <v>32</v>
      </c>
      <c r="W13" s="24">
        <v>6</v>
      </c>
    </row>
    <row r="14" spans="1:23" ht="45">
      <c r="B14" s="24">
        <v>7</v>
      </c>
      <c r="C14" s="24">
        <f>[1]стрелок!C7</f>
        <v>249</v>
      </c>
      <c r="D14" s="24" t="s">
        <v>30</v>
      </c>
      <c r="E14" s="24">
        <f>[1]стрелок!N7</f>
        <v>24</v>
      </c>
      <c r="F14" s="24">
        <f>[1]стрелок!O7</f>
        <v>7</v>
      </c>
      <c r="G14" s="25"/>
      <c r="H14" s="25"/>
      <c r="I14" s="26">
        <f>[1]Маг!N7</f>
        <v>0.26736111111111105</v>
      </c>
      <c r="J14" s="24">
        <f>[1]Маг!O7</f>
        <v>5</v>
      </c>
      <c r="K14" s="27" t="str">
        <f>[1]КСУ!N7</f>
        <v>226</v>
      </c>
      <c r="L14" s="27" t="str">
        <f>[1]КСУ!O7</f>
        <v>7</v>
      </c>
      <c r="M14" s="28"/>
      <c r="N14" s="28"/>
      <c r="O14" s="27" t="str">
        <f>[1]Противогаз!M7</f>
        <v>138</v>
      </c>
      <c r="P14" s="29" t="str">
        <f>[1]Противогаз!N7</f>
        <v>7</v>
      </c>
      <c r="Q14" s="29" t="str">
        <f>[1]АЭС!N7</f>
        <v>4:00</v>
      </c>
      <c r="R14" s="29" t="str">
        <f>[1]АЭС!O7</f>
        <v>7</v>
      </c>
      <c r="S14" s="27" t="str">
        <f>[1]тестовые!I8</f>
        <v>21</v>
      </c>
      <c r="T14" s="30"/>
      <c r="U14" s="27" t="str">
        <f>[1]тестовые!J8</f>
        <v>5</v>
      </c>
      <c r="V14" s="27">
        <f>F14+J14+L14+P14+R14+U14</f>
        <v>38</v>
      </c>
      <c r="W14" s="24">
        <v>7</v>
      </c>
    </row>
    <row r="15" spans="1:23" ht="15" hidden="1">
      <c r="B15" s="24">
        <v>8</v>
      </c>
      <c r="C15" s="24" t="e">
        <f>[1]стрелок!#REF!</f>
        <v>#REF!</v>
      </c>
      <c r="D15" s="24"/>
      <c r="E15" s="24">
        <f>[1]стрелок!N14</f>
        <v>0</v>
      </c>
      <c r="F15" s="24">
        <f>[1]стрелок!O14</f>
        <v>0</v>
      </c>
      <c r="G15" s="25"/>
      <c r="H15" s="25"/>
      <c r="I15" s="26">
        <f>[1]Маг!N14</f>
        <v>0</v>
      </c>
      <c r="J15" s="24">
        <f>[1]Маг!O14</f>
        <v>0</v>
      </c>
      <c r="K15" s="27">
        <f>[1]КСУ!N14</f>
        <v>0</v>
      </c>
      <c r="L15" s="27">
        <f>[1]КСУ!O14</f>
        <v>0</v>
      </c>
      <c r="M15" s="28"/>
      <c r="N15" s="28"/>
      <c r="O15" s="27">
        <f>[1]Противогаз!M14</f>
        <v>0</v>
      </c>
      <c r="P15" s="29">
        <f>[1]Противогаз!N14</f>
        <v>0</v>
      </c>
      <c r="Q15" s="29">
        <f>[1]АЭС!N14</f>
        <v>0</v>
      </c>
      <c r="R15" s="29">
        <f>[1]АЭС!O14</f>
        <v>0</v>
      </c>
      <c r="S15" s="27">
        <f>[1]тестовые!I15</f>
        <v>0</v>
      </c>
      <c r="T15" s="30"/>
      <c r="U15" s="27">
        <f>[1]тестовые!J15</f>
        <v>0</v>
      </c>
      <c r="V15" s="31">
        <f t="shared" ref="V15" si="0">F15+J15+L15</f>
        <v>0</v>
      </c>
      <c r="W15" s="24"/>
    </row>
    <row r="17" spans="1:23" ht="30" customHeight="1">
      <c r="B17" s="6" t="s">
        <v>31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</row>
    <row r="19" spans="1:23" ht="33" customHeight="1">
      <c r="B19" s="6" t="s">
        <v>32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</row>
    <row r="20" spans="1:23" ht="64.5" customHeight="1"/>
    <row r="21" spans="1:23" ht="44.25" customHeight="1">
      <c r="A21" s="1" t="s">
        <v>0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ht="20.25">
      <c r="A22" s="3" t="s">
        <v>1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9.5">
      <c r="A23" s="5" t="s">
        <v>2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5.75">
      <c r="A24" s="6" t="s">
        <v>33</v>
      </c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</row>
    <row r="25" spans="1:23" s="7" customFormat="1">
      <c r="B25" s="8" t="s">
        <v>4</v>
      </c>
      <c r="C25" s="8"/>
      <c r="D25" s="8"/>
      <c r="I25" s="9"/>
      <c r="Q25" s="10" t="s">
        <v>5</v>
      </c>
      <c r="R25" s="10"/>
      <c r="S25" s="10"/>
      <c r="T25" s="10"/>
      <c r="U25" s="10"/>
      <c r="V25" s="10"/>
      <c r="W25" s="10"/>
    </row>
    <row r="26" spans="1:23" ht="47.25" customHeight="1">
      <c r="B26" s="11" t="s">
        <v>6</v>
      </c>
      <c r="C26" s="11" t="s">
        <v>7</v>
      </c>
      <c r="D26" s="11" t="s">
        <v>8</v>
      </c>
      <c r="E26" s="11" t="s">
        <v>9</v>
      </c>
      <c r="F26" s="11"/>
      <c r="G26" s="34" t="s">
        <v>10</v>
      </c>
      <c r="H26" s="34"/>
      <c r="I26" s="11" t="s">
        <v>11</v>
      </c>
      <c r="J26" s="11"/>
      <c r="K26" s="13" t="s">
        <v>12</v>
      </c>
      <c r="L26" s="14"/>
      <c r="M26" s="13" t="s">
        <v>13</v>
      </c>
      <c r="N26" s="14"/>
      <c r="O26" s="11" t="s">
        <v>14</v>
      </c>
      <c r="P26" s="11"/>
      <c r="Q26" s="17" t="s">
        <v>15</v>
      </c>
      <c r="R26" s="17"/>
      <c r="S26" s="11" t="s">
        <v>16</v>
      </c>
      <c r="T26" s="11"/>
      <c r="U26" s="11"/>
      <c r="V26" s="18" t="s">
        <v>17</v>
      </c>
      <c r="W26" s="11" t="s">
        <v>18</v>
      </c>
    </row>
    <row r="27" spans="1:23" ht="27.75" customHeight="1">
      <c r="B27" s="11"/>
      <c r="C27" s="11"/>
      <c r="D27" s="11"/>
      <c r="E27" s="19" t="s">
        <v>19</v>
      </c>
      <c r="F27" s="19" t="s">
        <v>20</v>
      </c>
      <c r="G27" s="35" t="s">
        <v>19</v>
      </c>
      <c r="H27" s="35" t="s">
        <v>20</v>
      </c>
      <c r="I27" s="21" t="s">
        <v>19</v>
      </c>
      <c r="J27" s="19" t="s">
        <v>20</v>
      </c>
      <c r="K27" s="21" t="s">
        <v>19</v>
      </c>
      <c r="L27" s="19" t="s">
        <v>20</v>
      </c>
      <c r="M27" s="21" t="s">
        <v>19</v>
      </c>
      <c r="N27" s="19" t="s">
        <v>20</v>
      </c>
      <c r="O27" s="21" t="s">
        <v>19</v>
      </c>
      <c r="P27" s="19" t="s">
        <v>20</v>
      </c>
      <c r="Q27" s="21" t="s">
        <v>19</v>
      </c>
      <c r="R27" s="19" t="s">
        <v>20</v>
      </c>
      <c r="S27" s="19" t="s">
        <v>19</v>
      </c>
      <c r="T27" s="19" t="s">
        <v>21</v>
      </c>
      <c r="U27" s="19" t="s">
        <v>20</v>
      </c>
      <c r="V27" s="18"/>
      <c r="W27" s="11"/>
    </row>
    <row r="28" spans="1:23" ht="30">
      <c r="B28" s="24">
        <v>1</v>
      </c>
      <c r="C28" s="24" t="str">
        <f>[1]стрелок!C38</f>
        <v>Лицей 384</v>
      </c>
      <c r="D28" s="24" t="s">
        <v>34</v>
      </c>
      <c r="E28" s="24">
        <f>[1]стрелок!N38</f>
        <v>194</v>
      </c>
      <c r="F28" s="24">
        <f>[1]стрелок!O38</f>
        <v>1</v>
      </c>
      <c r="G28" s="36">
        <f>[1]Ак!N13</f>
        <v>258</v>
      </c>
      <c r="H28" s="24" t="str">
        <f>[1]Ак!O13</f>
        <v>1</v>
      </c>
      <c r="I28" s="26">
        <f>[1]Маг!N41</f>
        <v>0.16458333333333333</v>
      </c>
      <c r="J28" s="27" t="str">
        <f>[1]Маг!O41</f>
        <v>1</v>
      </c>
      <c r="K28" s="24">
        <f>[1]КСУ!N41</f>
        <v>494</v>
      </c>
      <c r="L28" s="24">
        <f>[1]КСУ!O41</f>
        <v>1</v>
      </c>
      <c r="M28" s="27" t="str">
        <f>[1]ОЗК!F13</f>
        <v>01.29</v>
      </c>
      <c r="N28" s="27" t="str">
        <f>[1]ОЗК!G13</f>
        <v>1</v>
      </c>
      <c r="O28" s="27" t="str">
        <f>[1]Противогаз!M32</f>
        <v>18</v>
      </c>
      <c r="P28" s="37" t="str">
        <f>[1]Противогаз!N32</f>
        <v>1</v>
      </c>
      <c r="Q28" s="37" t="str">
        <f>[1]АЭС!N30</f>
        <v>7:35</v>
      </c>
      <c r="R28" s="37" t="str">
        <f>[1]АЭС!O30</f>
        <v>2</v>
      </c>
      <c r="S28" s="37" t="str">
        <f>[1]тестовые!I45</f>
        <v>63</v>
      </c>
      <c r="T28" s="38"/>
      <c r="U28" s="37" t="str">
        <f>[1]тестовые!J45</f>
        <v>1</v>
      </c>
      <c r="V28" s="27">
        <f>F28+H28+J28+L28+N28+P28+R28+U28</f>
        <v>9</v>
      </c>
      <c r="W28" s="24">
        <v>1</v>
      </c>
    </row>
    <row r="29" spans="1:23" ht="45">
      <c r="B29" s="24">
        <v>2</v>
      </c>
      <c r="C29" s="24" t="str">
        <f>[1]стрелок!C36</f>
        <v>493-1</v>
      </c>
      <c r="D29" s="24" t="s">
        <v>35</v>
      </c>
      <c r="E29" s="24">
        <f>[1]стрелок!N36</f>
        <v>150</v>
      </c>
      <c r="F29" s="24">
        <f>[1]стрелок!O36</f>
        <v>2</v>
      </c>
      <c r="G29" s="36">
        <f>[1]Ак!N11</f>
        <v>609</v>
      </c>
      <c r="H29" s="24" t="str">
        <f>[1]Ак!O11</f>
        <v>4</v>
      </c>
      <c r="I29" s="26">
        <f>[1]Маг!N39</f>
        <v>0.27986111111111112</v>
      </c>
      <c r="J29" s="27" t="str">
        <f>[1]Маг!O39</f>
        <v>2</v>
      </c>
      <c r="K29" s="24">
        <f>[1]КСУ!N39</f>
        <v>403</v>
      </c>
      <c r="L29" s="24">
        <f>[1]КСУ!O39</f>
        <v>2</v>
      </c>
      <c r="M29" s="27" t="str">
        <f>[1]ОЗК!F11</f>
        <v>04.10</v>
      </c>
      <c r="N29" s="27" t="str">
        <f>[1]ОЗК!G11</f>
        <v>2</v>
      </c>
      <c r="O29" s="27" t="str">
        <f>[1]Противогаз!M30</f>
        <v>37</v>
      </c>
      <c r="P29" s="37" t="str">
        <f>[1]Противогаз!N30</f>
        <v>3</v>
      </c>
      <c r="Q29" s="37" t="str">
        <f>[1]АЭС!N28</f>
        <v>10:12</v>
      </c>
      <c r="R29" s="37" t="str">
        <f>[1]АЭС!O28</f>
        <v>5</v>
      </c>
      <c r="S29" s="37" t="str">
        <f>[1]тестовые!I43</f>
        <v>48</v>
      </c>
      <c r="T29" s="38"/>
      <c r="U29" s="37" t="str">
        <f>[1]тестовые!J43</f>
        <v>2</v>
      </c>
      <c r="V29" s="27">
        <f>F29+H29+J29+L29+N29+P29+R29+U29</f>
        <v>22</v>
      </c>
      <c r="W29" s="27" t="s">
        <v>36</v>
      </c>
    </row>
    <row r="30" spans="1:23" ht="45">
      <c r="B30" s="24">
        <v>3</v>
      </c>
      <c r="C30" s="24">
        <f>[1]стрелок!C35</f>
        <v>551</v>
      </c>
      <c r="D30" s="24" t="s">
        <v>29</v>
      </c>
      <c r="E30" s="24">
        <f>[1]стрелок!N35</f>
        <v>114</v>
      </c>
      <c r="F30" s="24">
        <f>[1]стрелок!O35</f>
        <v>4</v>
      </c>
      <c r="G30" s="36">
        <f>[1]Ак!N10</f>
        <v>927</v>
      </c>
      <c r="H30" s="24" t="str">
        <f>[1]Ак!O10</f>
        <v>5</v>
      </c>
      <c r="I30" s="26">
        <f>[1]Маг!N38</f>
        <v>0.3041666666666667</v>
      </c>
      <c r="J30" s="27" t="str">
        <f>[1]Маг!O38</f>
        <v>3</v>
      </c>
      <c r="K30" s="24">
        <f>[1]КСУ!N38</f>
        <v>387</v>
      </c>
      <c r="L30" s="24">
        <f>[1]КСУ!O38</f>
        <v>3</v>
      </c>
      <c r="M30" s="27" t="str">
        <f>[1]ОЗК!F10</f>
        <v>04.23</v>
      </c>
      <c r="N30" s="27" t="str">
        <f>[1]ОЗК!G10</f>
        <v>4</v>
      </c>
      <c r="O30" s="27" t="str">
        <f>[1]Противогаз!M29</f>
        <v>30</v>
      </c>
      <c r="P30" s="37" t="str">
        <f>[1]Противогаз!N29</f>
        <v>2</v>
      </c>
      <c r="Q30" s="37" t="str">
        <f>[1]АЭС!N27</f>
        <v>9:06</v>
      </c>
      <c r="R30" s="37" t="str">
        <f>[1]АЭС!O27</f>
        <v>3</v>
      </c>
      <c r="S30" s="37" t="str">
        <f>[1]тестовые!I42</f>
        <v>45</v>
      </c>
      <c r="T30" s="38"/>
      <c r="U30" s="37" t="str">
        <f>[1]тестовые!J42</f>
        <v>4</v>
      </c>
      <c r="V30" s="27">
        <f>F30+H30+J30+L30+N30+P30+R30+U30</f>
        <v>28</v>
      </c>
      <c r="W30" s="27" t="s">
        <v>37</v>
      </c>
    </row>
    <row r="31" spans="1:23" ht="30">
      <c r="B31" s="24">
        <v>4</v>
      </c>
      <c r="C31" s="24">
        <f>[1]стрелок!C34</f>
        <v>282</v>
      </c>
      <c r="D31" s="24" t="s">
        <v>38</v>
      </c>
      <c r="E31" s="24">
        <f>[1]стрелок!N34</f>
        <v>121</v>
      </c>
      <c r="F31" s="24">
        <f>[1]стрелок!O34</f>
        <v>3</v>
      </c>
      <c r="G31" s="36">
        <f>[1]Ак!N9</f>
        <v>567</v>
      </c>
      <c r="H31" s="24" t="str">
        <f>[1]Ак!O9</f>
        <v>3</v>
      </c>
      <c r="I31" s="26">
        <f>[1]Маг!N37</f>
        <v>0.33611111111111114</v>
      </c>
      <c r="J31" s="27" t="str">
        <f>[1]Маг!O37</f>
        <v>4</v>
      </c>
      <c r="K31" s="24">
        <f>[1]КСУ!N37</f>
        <v>352</v>
      </c>
      <c r="L31" s="24">
        <f>[1]КСУ!O37</f>
        <v>4</v>
      </c>
      <c r="M31" s="27" t="str">
        <f>[1]ОЗК!F9</f>
        <v>04.40</v>
      </c>
      <c r="N31" s="27" t="str">
        <f>[1]ОЗК!G9</f>
        <v>5</v>
      </c>
      <c r="O31" s="27" t="str">
        <f>[1]Противогаз!M28</f>
        <v>46</v>
      </c>
      <c r="P31" s="37" t="str">
        <f>[1]Противогаз!N28</f>
        <v>4</v>
      </c>
      <c r="Q31" s="37" t="str">
        <f>[1]АЭС!N26</f>
        <v>11:20</v>
      </c>
      <c r="R31" s="37" t="str">
        <f>[1]АЭС!O26</f>
        <v>6</v>
      </c>
      <c r="S31" s="37" t="str">
        <f>[1]тестовые!I41</f>
        <v>46</v>
      </c>
      <c r="T31" s="38"/>
      <c r="U31" s="37" t="str">
        <f>[1]тестовые!J41</f>
        <v>3</v>
      </c>
      <c r="V31" s="27">
        <f>F31+H31+J31+L31+N31+P31+R31+U31</f>
        <v>32</v>
      </c>
      <c r="W31" s="24">
        <v>4</v>
      </c>
    </row>
    <row r="32" spans="1:23" ht="45">
      <c r="B32" s="24">
        <v>5</v>
      </c>
      <c r="C32" s="24" t="str">
        <f>[1]стрелок!C37</f>
        <v>493-2</v>
      </c>
      <c r="D32" s="24" t="s">
        <v>39</v>
      </c>
      <c r="E32" s="24">
        <f>[1]стрелок!N37</f>
        <v>91</v>
      </c>
      <c r="F32" s="24">
        <f>[1]стрелок!O37</f>
        <v>5</v>
      </c>
      <c r="G32" s="36">
        <f>[1]Ак!N12</f>
        <v>530</v>
      </c>
      <c r="H32" s="24" t="str">
        <f>[1]Ак!O12</f>
        <v>2</v>
      </c>
      <c r="I32" s="26">
        <f>[1]Маг!N40</f>
        <v>0.39513888888888893</v>
      </c>
      <c r="J32" s="27" t="str">
        <f>[1]Маг!O40</f>
        <v>6</v>
      </c>
      <c r="K32" s="24">
        <f>[1]КСУ!N40</f>
        <v>344</v>
      </c>
      <c r="L32" s="24">
        <f>[1]КСУ!O40</f>
        <v>5</v>
      </c>
      <c r="M32" s="27" t="str">
        <f>[1]ОЗК!F12</f>
        <v>04.16</v>
      </c>
      <c r="N32" s="27" t="str">
        <f>[1]ОЗК!G12</f>
        <v>3</v>
      </c>
      <c r="O32" s="27" t="str">
        <f>[1]Противогаз!M31</f>
        <v>51</v>
      </c>
      <c r="P32" s="37" t="str">
        <f>[1]Противогаз!N31</f>
        <v>5</v>
      </c>
      <c r="Q32" s="37" t="str">
        <f>[1]АЭС!N29</f>
        <v>6:00</v>
      </c>
      <c r="R32" s="37" t="str">
        <f>[1]АЭС!O29</f>
        <v>1</v>
      </c>
      <c r="S32" s="37" t="str">
        <f>[1]тестовые!I44</f>
        <v>42</v>
      </c>
      <c r="T32" s="38"/>
      <c r="U32" s="37" t="str">
        <f>[1]тестовые!J44</f>
        <v>5</v>
      </c>
      <c r="V32" s="27">
        <f>F32+H32+J32+L32+N32+P32+R32+U32</f>
        <v>32</v>
      </c>
      <c r="W32" s="24">
        <v>5</v>
      </c>
    </row>
    <row r="33" spans="1:23" ht="45">
      <c r="B33" s="24">
        <v>6</v>
      </c>
      <c r="C33" s="24">
        <f>[1]стрелок!C32</f>
        <v>221</v>
      </c>
      <c r="D33" s="24" t="s">
        <v>40</v>
      </c>
      <c r="E33" s="24">
        <f>[1]стрелок!N32</f>
        <v>75</v>
      </c>
      <c r="F33" s="24">
        <f>[1]стрелок!O32</f>
        <v>7</v>
      </c>
      <c r="G33" s="36">
        <f>[1]Ак!N7</f>
        <v>999</v>
      </c>
      <c r="H33" s="24">
        <f>[1]Ак!O7</f>
        <v>6</v>
      </c>
      <c r="I33" s="26">
        <f>[1]Маг!N35</f>
        <v>0.38958333333333339</v>
      </c>
      <c r="J33" s="27" t="str">
        <f>[1]Маг!O35</f>
        <v>5</v>
      </c>
      <c r="K33" s="24">
        <f>[1]КСУ!N35</f>
        <v>311</v>
      </c>
      <c r="L33" s="24">
        <f>[1]КСУ!O35</f>
        <v>7</v>
      </c>
      <c r="M33" s="27" t="str">
        <f>[1]ОЗК!F7</f>
        <v>04.41</v>
      </c>
      <c r="N33" s="27" t="str">
        <f>[1]ОЗК!G7</f>
        <v>6</v>
      </c>
      <c r="O33" s="27" t="str">
        <f>[1]Противогаз!M26</f>
        <v>97</v>
      </c>
      <c r="P33" s="37" t="str">
        <f>[1]Противогаз!N26</f>
        <v>7</v>
      </c>
      <c r="Q33" s="37" t="str">
        <f>[1]АЭС!N24</f>
        <v>9:55</v>
      </c>
      <c r="R33" s="37" t="str">
        <f>[1]АЭС!O24</f>
        <v>4</v>
      </c>
      <c r="S33" s="37" t="str">
        <f>[1]тестовые!I39</f>
        <v>25</v>
      </c>
      <c r="T33" s="38"/>
      <c r="U33" s="37" t="str">
        <f>[1]тестовые!J39</f>
        <v>6</v>
      </c>
      <c r="V33" s="27">
        <f>F33+H33+J33+L33+N33+P33+R33+U33</f>
        <v>48</v>
      </c>
      <c r="W33" s="24">
        <v>6</v>
      </c>
    </row>
    <row r="34" spans="1:23" ht="28.5" customHeight="1">
      <c r="B34" s="24">
        <v>7</v>
      </c>
      <c r="C34" s="24">
        <f>[1]стрелок!C33</f>
        <v>249</v>
      </c>
      <c r="D34" s="24" t="s">
        <v>30</v>
      </c>
      <c r="E34" s="24">
        <f>[1]стрелок!N33</f>
        <v>78</v>
      </c>
      <c r="F34" s="24">
        <f>[1]стрелок!O33</f>
        <v>6</v>
      </c>
      <c r="G34" s="36">
        <f>[1]Ак!N8</f>
        <v>1140</v>
      </c>
      <c r="H34" s="24" t="str">
        <f>[1]Ак!O8</f>
        <v>7</v>
      </c>
      <c r="I34" s="26">
        <f>[1]Маг!N36</f>
        <v>0.41249999999999998</v>
      </c>
      <c r="J34" s="27" t="str">
        <f>[1]Маг!O36</f>
        <v>7</v>
      </c>
      <c r="K34" s="24">
        <f>[1]КСУ!N36</f>
        <v>339</v>
      </c>
      <c r="L34" s="24">
        <f>[1]КСУ!O36</f>
        <v>6</v>
      </c>
      <c r="M34" s="27" t="str">
        <f>[1]ОЗК!F8</f>
        <v>05.01</v>
      </c>
      <c r="N34" s="27" t="str">
        <f>[1]ОЗК!G8</f>
        <v>7</v>
      </c>
      <c r="O34" s="27" t="str">
        <f>[1]Противогаз!M27</f>
        <v>65</v>
      </c>
      <c r="P34" s="37" t="str">
        <f>[1]Противогаз!N27</f>
        <v>6</v>
      </c>
      <c r="Q34" s="37" t="str">
        <f>[1]АЭС!N25</f>
        <v>13:15</v>
      </c>
      <c r="R34" s="37" t="str">
        <f>[1]АЭС!O25</f>
        <v>7</v>
      </c>
      <c r="S34" s="37" t="str">
        <f>[1]тестовые!I40</f>
        <v>15</v>
      </c>
      <c r="T34" s="38"/>
      <c r="U34" s="37" t="str">
        <f>[1]тестовые!J40</f>
        <v>7</v>
      </c>
      <c r="V34" s="27">
        <f>F34+H34+J34+L34+N34+P34+R34+U34</f>
        <v>53</v>
      </c>
      <c r="W34" s="24">
        <v>7</v>
      </c>
    </row>
    <row r="35" spans="1:23" ht="1.5" hidden="1" customHeight="1">
      <c r="B35" s="24">
        <v>8</v>
      </c>
      <c r="C35" s="24">
        <f>[1]стрелок!C45</f>
        <v>0</v>
      </c>
      <c r="D35" s="24"/>
      <c r="E35" s="24">
        <f>[1]стрелок!N39</f>
        <v>0</v>
      </c>
      <c r="F35" s="24">
        <f>[1]стрелок!O39</f>
        <v>0</v>
      </c>
      <c r="G35" s="36" t="e">
        <f>[1]Ак!N14</f>
        <v>#NUM!</v>
      </c>
      <c r="H35" s="24">
        <f>[1]Ак!O14</f>
        <v>0</v>
      </c>
      <c r="I35" s="26">
        <f>[1]Маг!N42</f>
        <v>0</v>
      </c>
      <c r="J35" s="27">
        <f>[1]Маг!O42</f>
        <v>0</v>
      </c>
      <c r="K35" s="24">
        <f>[1]КСУ!N42</f>
        <v>0</v>
      </c>
      <c r="L35" s="24">
        <f>[1]КСУ!O42</f>
        <v>0</v>
      </c>
      <c r="M35" s="27">
        <f>[1]ОЗК!F14</f>
        <v>0</v>
      </c>
      <c r="N35" s="27">
        <f>[1]ОЗК!G14</f>
        <v>0</v>
      </c>
      <c r="O35" s="27">
        <f>[1]Противогаз!M33</f>
        <v>0</v>
      </c>
      <c r="P35" s="37">
        <f>[1]Противогаз!N33</f>
        <v>0</v>
      </c>
      <c r="Q35" s="37">
        <f>[1]АЭС!N31</f>
        <v>0</v>
      </c>
      <c r="R35" s="37">
        <f>[1]АЭС!O31</f>
        <v>0</v>
      </c>
      <c r="S35" s="37">
        <f>[1]тестовые!I46</f>
        <v>0</v>
      </c>
      <c r="T35" s="38"/>
      <c r="U35" s="37">
        <f>[1]тестовые!J46</f>
        <v>0</v>
      </c>
      <c r="V35" s="27">
        <f t="shared" ref="V35" si="1">F35+H35+J35+L35+N35+P35+R35+U35</f>
        <v>0</v>
      </c>
      <c r="W35" s="24"/>
    </row>
    <row r="37" spans="1:23" ht="30" customHeight="1">
      <c r="B37" s="6" t="s">
        <v>31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</row>
    <row r="39" spans="1:23" ht="33" customHeight="1">
      <c r="B39" s="6" t="s">
        <v>32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</row>
    <row r="40" spans="1:23" ht="78" customHeight="1"/>
    <row r="41" spans="1:23" ht="44.25" customHeight="1">
      <c r="A41" s="1" t="s">
        <v>0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20.25">
      <c r="A42" s="3" t="s">
        <v>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9.5">
      <c r="A43" s="5" t="s">
        <v>2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15.75">
      <c r="A44" s="6" t="s">
        <v>41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</row>
    <row r="45" spans="1:23" s="7" customFormat="1">
      <c r="B45" s="8" t="s">
        <v>4</v>
      </c>
      <c r="C45" s="8"/>
      <c r="D45" s="8"/>
      <c r="I45" s="9"/>
      <c r="Q45" s="10" t="s">
        <v>5</v>
      </c>
      <c r="R45" s="10"/>
      <c r="S45" s="10"/>
      <c r="T45" s="10"/>
      <c r="U45" s="10"/>
      <c r="V45" s="10"/>
      <c r="W45" s="10"/>
    </row>
    <row r="46" spans="1:23" ht="47.25" customHeight="1">
      <c r="B46" s="11" t="s">
        <v>6</v>
      </c>
      <c r="C46" s="11" t="s">
        <v>7</v>
      </c>
      <c r="D46" s="11" t="s">
        <v>8</v>
      </c>
      <c r="E46" s="11" t="s">
        <v>9</v>
      </c>
      <c r="F46" s="11"/>
      <c r="G46" s="34" t="s">
        <v>10</v>
      </c>
      <c r="H46" s="34"/>
      <c r="I46" s="11" t="s">
        <v>11</v>
      </c>
      <c r="J46" s="11"/>
      <c r="K46" s="13" t="s">
        <v>12</v>
      </c>
      <c r="L46" s="14"/>
      <c r="M46" s="13" t="s">
        <v>13</v>
      </c>
      <c r="N46" s="14"/>
      <c r="O46" s="11" t="s">
        <v>14</v>
      </c>
      <c r="P46" s="11"/>
      <c r="Q46" s="17" t="s">
        <v>15</v>
      </c>
      <c r="R46" s="17"/>
      <c r="S46" s="11" t="s">
        <v>16</v>
      </c>
      <c r="T46" s="11"/>
      <c r="U46" s="11"/>
      <c r="V46" s="18" t="s">
        <v>17</v>
      </c>
      <c r="W46" s="11" t="s">
        <v>18</v>
      </c>
    </row>
    <row r="47" spans="1:23" ht="27.75" customHeight="1">
      <c r="B47" s="11"/>
      <c r="C47" s="11"/>
      <c r="D47" s="11"/>
      <c r="E47" s="19" t="s">
        <v>19</v>
      </c>
      <c r="F47" s="19" t="s">
        <v>20</v>
      </c>
      <c r="G47" s="35" t="s">
        <v>19</v>
      </c>
      <c r="H47" s="35" t="s">
        <v>20</v>
      </c>
      <c r="I47" s="21" t="s">
        <v>19</v>
      </c>
      <c r="J47" s="19" t="s">
        <v>20</v>
      </c>
      <c r="K47" s="21" t="s">
        <v>19</v>
      </c>
      <c r="L47" s="19" t="s">
        <v>20</v>
      </c>
      <c r="M47" s="21" t="s">
        <v>19</v>
      </c>
      <c r="N47" s="19" t="s">
        <v>20</v>
      </c>
      <c r="O47" s="21" t="s">
        <v>19</v>
      </c>
      <c r="P47" s="19" t="s">
        <v>20</v>
      </c>
      <c r="Q47" s="21" t="s">
        <v>19</v>
      </c>
      <c r="R47" s="19" t="s">
        <v>20</v>
      </c>
      <c r="S47" s="19" t="s">
        <v>19</v>
      </c>
      <c r="T47" s="19" t="s">
        <v>21</v>
      </c>
      <c r="U47" s="19" t="s">
        <v>20</v>
      </c>
      <c r="V47" s="18"/>
      <c r="W47" s="11"/>
    </row>
    <row r="48" spans="1:23" ht="45">
      <c r="B48" s="24">
        <v>1</v>
      </c>
      <c r="C48" s="24" t="str">
        <f>[1]стрелок!C61</f>
        <v>493-1</v>
      </c>
      <c r="D48" s="24" t="s">
        <v>39</v>
      </c>
      <c r="E48" s="24">
        <f>[1]стрелок!N61</f>
        <v>165</v>
      </c>
      <c r="F48" s="24">
        <f>[1]стрелок!O61</f>
        <v>2</v>
      </c>
      <c r="G48" s="36">
        <f>[1]Ак!N38</f>
        <v>313</v>
      </c>
      <c r="H48" s="27" t="str">
        <f>[1]Ак!O38</f>
        <v>1</v>
      </c>
      <c r="I48" s="26">
        <f>[1]Маг!N66</f>
        <v>0.18888888888888888</v>
      </c>
      <c r="J48" s="24">
        <f>[1]Маг!O66</f>
        <v>1</v>
      </c>
      <c r="K48" s="27" t="str">
        <f>[1]КСУ!N66</f>
        <v>608</v>
      </c>
      <c r="L48" s="27" t="str">
        <f>[1]КСУ!O66</f>
        <v>1</v>
      </c>
      <c r="M48" s="27" t="str">
        <f>[1]ОЗК!F40</f>
        <v>03.29</v>
      </c>
      <c r="N48" s="27" t="str">
        <f>[1]ОЗК!G40</f>
        <v>2</v>
      </c>
      <c r="O48" s="27" t="str">
        <f>[1]Противогаз!M47</f>
        <v>23</v>
      </c>
      <c r="P48" s="37" t="str">
        <f>[1]Противогаз!N47</f>
        <v>1</v>
      </c>
      <c r="Q48" s="37" t="str">
        <f>[1]АЭС!N53</f>
        <v>9:40</v>
      </c>
      <c r="R48" s="37" t="str">
        <f>[1]АЭС!O53</f>
        <v>3</v>
      </c>
      <c r="S48" s="37" t="str">
        <f>[1]тестовые!I73</f>
        <v>62</v>
      </c>
      <c r="T48" s="38"/>
      <c r="U48" s="37" t="str">
        <f>[1]тестовые!J73</f>
        <v>1</v>
      </c>
      <c r="V48" s="27">
        <f>F48+H48+J48+L48+N48+P48+R48+U48</f>
        <v>12</v>
      </c>
      <c r="W48" s="24">
        <v>1</v>
      </c>
    </row>
    <row r="49" spans="2:23" ht="45">
      <c r="B49" s="24">
        <v>2</v>
      </c>
      <c r="C49" s="24" t="str">
        <f>[1]стрелок!C62</f>
        <v>493-2</v>
      </c>
      <c r="D49" s="24" t="s">
        <v>39</v>
      </c>
      <c r="E49" s="24">
        <f>[1]стрелок!N62</f>
        <v>144</v>
      </c>
      <c r="F49" s="24">
        <f>[1]стрелок!O62</f>
        <v>3</v>
      </c>
      <c r="G49" s="36">
        <f>[1]Ак!N39</f>
        <v>357</v>
      </c>
      <c r="H49" s="27" t="str">
        <f>[1]Ак!O39</f>
        <v>2</v>
      </c>
      <c r="I49" s="26">
        <f>[1]Маг!N67</f>
        <v>0.20208333333333334</v>
      </c>
      <c r="J49" s="24">
        <f>[1]Маг!O67</f>
        <v>2</v>
      </c>
      <c r="K49" s="27" t="str">
        <f>[1]КСУ!N67</f>
        <v>599</v>
      </c>
      <c r="L49" s="27" t="str">
        <f>[1]КСУ!O67</f>
        <v>2</v>
      </c>
      <c r="M49" s="27" t="str">
        <f>[1]ОЗК!F41</f>
        <v>03.19</v>
      </c>
      <c r="N49" s="27" t="str">
        <f>[1]ОЗК!G41</f>
        <v>1</v>
      </c>
      <c r="O49" s="27" t="str">
        <f>[1]Противогаз!M48</f>
        <v>45</v>
      </c>
      <c r="P49" s="37" t="str">
        <f>[1]Противогаз!N48</f>
        <v>4</v>
      </c>
      <c r="Q49" s="37" t="str">
        <f>[1]АЭС!N54</f>
        <v>6:14</v>
      </c>
      <c r="R49" s="37" t="str">
        <f>[1]АЭС!O54</f>
        <v>1</v>
      </c>
      <c r="S49" s="37" t="str">
        <f>[1]тестовые!I74</f>
        <v>50</v>
      </c>
      <c r="T49" s="38"/>
      <c r="U49" s="37" t="str">
        <f>[1]тестовые!J74</f>
        <v>3</v>
      </c>
      <c r="V49" s="27">
        <f>F49+H49+J49+L49+N49+P49+R49+U49</f>
        <v>18</v>
      </c>
      <c r="W49" s="24">
        <v>2</v>
      </c>
    </row>
    <row r="50" spans="2:23" ht="30">
      <c r="B50" s="24">
        <v>3</v>
      </c>
      <c r="C50" s="24">
        <f>[1]стрелок!C59</f>
        <v>377</v>
      </c>
      <c r="D50" s="24" t="s">
        <v>42</v>
      </c>
      <c r="E50" s="24">
        <f>[1]стрелок!N59</f>
        <v>182</v>
      </c>
      <c r="F50" s="24">
        <f>[1]стрелок!O59</f>
        <v>1</v>
      </c>
      <c r="G50" s="36">
        <f>[1]Ак!N36</f>
        <v>610</v>
      </c>
      <c r="H50" s="27" t="str">
        <f>[1]Ак!O36</f>
        <v>3</v>
      </c>
      <c r="I50" s="26">
        <f>[1]Маг!N64</f>
        <v>0.26874999999999999</v>
      </c>
      <c r="J50" s="24">
        <f>[1]Маг!O64</f>
        <v>3</v>
      </c>
      <c r="K50" s="27" t="str">
        <f>[1]КСУ!N64</f>
        <v>412</v>
      </c>
      <c r="L50" s="27" t="str">
        <f>[1]КСУ!O64</f>
        <v>5</v>
      </c>
      <c r="M50" s="27" t="str">
        <f>[1]ОЗК!F38</f>
        <v>04.28</v>
      </c>
      <c r="N50" s="27" t="str">
        <f>[1]ОЗК!G38</f>
        <v>4</v>
      </c>
      <c r="O50" s="27" t="str">
        <f>[1]Противогаз!M45</f>
        <v>39</v>
      </c>
      <c r="P50" s="37" t="str">
        <f>[1]Противогаз!N45</f>
        <v>2</v>
      </c>
      <c r="Q50" s="37" t="str">
        <f>[1]АЭС!N51</f>
        <v>10:30</v>
      </c>
      <c r="R50" s="37" t="str">
        <f>[1]АЭС!O51</f>
        <v>4</v>
      </c>
      <c r="S50" s="37" t="str">
        <f>[1]тестовые!I71</f>
        <v>30</v>
      </c>
      <c r="T50" s="38"/>
      <c r="U50" s="37" t="str">
        <f>[1]тестовые!J71</f>
        <v>5</v>
      </c>
      <c r="V50" s="27">
        <f>F50+H50+J50+L50+N50+P50+R50+U50</f>
        <v>27</v>
      </c>
      <c r="W50" s="24">
        <v>3</v>
      </c>
    </row>
    <row r="51" spans="2:23" ht="45">
      <c r="B51" s="24">
        <v>4</v>
      </c>
      <c r="C51" s="24">
        <f>[1]стрелок!C60</f>
        <v>388</v>
      </c>
      <c r="D51" s="24" t="s">
        <v>43</v>
      </c>
      <c r="E51" s="24">
        <f>[1]стрелок!N60</f>
        <v>117</v>
      </c>
      <c r="F51" s="24">
        <f>[1]стрелок!O60</f>
        <v>5</v>
      </c>
      <c r="G51" s="36">
        <f>[1]Ак!N37</f>
        <v>695</v>
      </c>
      <c r="H51" s="27" t="str">
        <f>[1]Ак!O37</f>
        <v>4</v>
      </c>
      <c r="I51" s="26">
        <f>[1]Маг!N65</f>
        <v>0.28819444444444442</v>
      </c>
      <c r="J51" s="24">
        <f>[1]Маг!O65</f>
        <v>4</v>
      </c>
      <c r="K51" s="27" t="str">
        <f>[1]КСУ!N65</f>
        <v>463</v>
      </c>
      <c r="L51" s="27" t="str">
        <f>[1]КСУ!O65</f>
        <v>3</v>
      </c>
      <c r="M51" s="27" t="str">
        <f>[1]ОЗК!F39</f>
        <v>03.50</v>
      </c>
      <c r="N51" s="27" t="str">
        <f>[1]ОЗК!G39</f>
        <v>3</v>
      </c>
      <c r="O51" s="27" t="str">
        <f>[1]Противогаз!M46</f>
        <v>40</v>
      </c>
      <c r="P51" s="37" t="str">
        <f>[1]Противогаз!N46</f>
        <v>3</v>
      </c>
      <c r="Q51" s="37" t="str">
        <f>[1]АЭС!N52</f>
        <v>16:00</v>
      </c>
      <c r="R51" s="37" t="str">
        <f>[1]АЭС!O52</f>
        <v>5</v>
      </c>
      <c r="S51" s="37" t="str">
        <f>[1]тестовые!I72</f>
        <v>56</v>
      </c>
      <c r="T51" s="38"/>
      <c r="U51" s="37" t="str">
        <f>[1]тестовые!J72</f>
        <v>2</v>
      </c>
      <c r="V51" s="27">
        <f>F51+H51+J51+L51+N51+P51+R51+U51</f>
        <v>29</v>
      </c>
      <c r="W51" s="27" t="s">
        <v>26</v>
      </c>
    </row>
    <row r="52" spans="2:23" ht="30">
      <c r="B52" s="24">
        <v>5</v>
      </c>
      <c r="C52" s="24">
        <f>[1]стрелок!C58</f>
        <v>250</v>
      </c>
      <c r="D52" s="24" t="s">
        <v>44</v>
      </c>
      <c r="E52" s="24">
        <f>[1]стрелок!N58</f>
        <v>126</v>
      </c>
      <c r="F52" s="24">
        <f>[1]стрелок!O58</f>
        <v>4</v>
      </c>
      <c r="G52" s="36">
        <f>[1]Ак!N35</f>
        <v>823</v>
      </c>
      <c r="H52" s="27" t="str">
        <f>[1]Ак!O35</f>
        <v>5</v>
      </c>
      <c r="I52" s="26">
        <f>[1]Маг!N63</f>
        <v>0.35486111111111118</v>
      </c>
      <c r="J52" s="24">
        <f>[1]Маг!O63</f>
        <v>5</v>
      </c>
      <c r="K52" s="27" t="str">
        <f>[1]КСУ!N63</f>
        <v>436</v>
      </c>
      <c r="L52" s="27" t="str">
        <f>[1]КСУ!O63</f>
        <v>4</v>
      </c>
      <c r="M52" s="27" t="str">
        <f>[1]ОЗК!F37</f>
        <v>04.36</v>
      </c>
      <c r="N52" s="27" t="str">
        <f>[1]ОЗК!G37</f>
        <v>5</v>
      </c>
      <c r="O52" s="27" t="str">
        <f>[1]Противогаз!M44</f>
        <v>107</v>
      </c>
      <c r="P52" s="37" t="str">
        <f>[1]Противогаз!N44</f>
        <v>5</v>
      </c>
      <c r="Q52" s="37" t="str">
        <f>[1]АЭС!N50</f>
        <v>6:44</v>
      </c>
      <c r="R52" s="37" t="str">
        <f>[1]АЭС!O50</f>
        <v>2</v>
      </c>
      <c r="S52" s="37" t="str">
        <f>[1]тестовые!I70</f>
        <v>37</v>
      </c>
      <c r="T52" s="38"/>
      <c r="U52" s="37" t="str">
        <f>[1]тестовые!J70</f>
        <v>4</v>
      </c>
      <c r="V52" s="27">
        <f>F52+H52+J52+L52+N52+P52+R52+U52</f>
        <v>34</v>
      </c>
      <c r="W52" s="27" t="s">
        <v>28</v>
      </c>
    </row>
    <row r="53" spans="2:23" ht="15" hidden="1">
      <c r="B53" s="24">
        <v>6</v>
      </c>
      <c r="C53" s="24">
        <f>[1]стрелок!C68</f>
        <v>0</v>
      </c>
      <c r="D53" s="24"/>
      <c r="E53" s="24">
        <f>[1]стрелок!N63</f>
        <v>0</v>
      </c>
      <c r="F53" s="24">
        <f>[1]стрелок!O63</f>
        <v>0</v>
      </c>
      <c r="G53" s="24"/>
      <c r="H53" s="24"/>
      <c r="I53" s="26">
        <f>[1]Маг!N68</f>
        <v>0</v>
      </c>
      <c r="J53" s="24">
        <f>[1]Маг!O68</f>
        <v>0</v>
      </c>
      <c r="K53" s="27">
        <f>[1]КСУ!N68</f>
        <v>0</v>
      </c>
      <c r="L53" s="27">
        <f>[1]КСУ!O68</f>
        <v>0</v>
      </c>
      <c r="M53" s="27">
        <f>[1]ОЗК!F42</f>
        <v>0</v>
      </c>
      <c r="N53" s="27">
        <f>[1]ОЗК!G42</f>
        <v>0</v>
      </c>
      <c r="O53" s="27">
        <f>[1]Противогаз!M49</f>
        <v>0</v>
      </c>
      <c r="P53" s="37">
        <f>[1]Противогаз!N49</f>
        <v>0</v>
      </c>
      <c r="Q53" s="37">
        <f>[1]АЭС!N55</f>
        <v>0</v>
      </c>
      <c r="R53" s="37">
        <f>[1]АЭС!O55</f>
        <v>0</v>
      </c>
      <c r="S53" s="37">
        <f>[1]тестовые!I75</f>
        <v>0</v>
      </c>
      <c r="T53" s="38"/>
      <c r="U53" s="37">
        <f>[1]тестовые!J75</f>
        <v>0</v>
      </c>
      <c r="V53" s="27">
        <f t="shared" ref="V53" si="2">F53+H53+J53+L53+N53+P53+R53+U53</f>
        <v>0</v>
      </c>
      <c r="W53" s="24"/>
    </row>
    <row r="54" spans="2:23" ht="15" hidden="1">
      <c r="B54" s="24">
        <v>7</v>
      </c>
      <c r="C54" s="24">
        <f>[1]стрелок!C69</f>
        <v>0</v>
      </c>
      <c r="D54" s="24"/>
      <c r="E54" s="24"/>
      <c r="F54" s="24"/>
      <c r="G54" s="24"/>
      <c r="H54" s="24"/>
      <c r="I54" s="26"/>
      <c r="J54" s="24"/>
      <c r="K54" s="24"/>
      <c r="L54" s="24"/>
      <c r="M54" s="24"/>
      <c r="N54" s="24"/>
      <c r="O54" s="24"/>
      <c r="P54" s="39"/>
      <c r="Q54" s="39"/>
      <c r="R54" s="39"/>
      <c r="S54" s="39"/>
      <c r="T54" s="38"/>
      <c r="U54" s="39"/>
      <c r="V54" s="31">
        <f>F54+H54+J54+L54</f>
        <v>0</v>
      </c>
      <c r="W54" s="24"/>
    </row>
    <row r="55" spans="2:23" ht="15" hidden="1">
      <c r="B55" s="24">
        <v>8</v>
      </c>
      <c r="C55" s="24">
        <f>[1]стрелок!C70</f>
        <v>0</v>
      </c>
      <c r="D55" s="24"/>
      <c r="E55" s="24"/>
      <c r="F55" s="24"/>
      <c r="G55" s="24"/>
      <c r="H55" s="24"/>
      <c r="I55" s="26"/>
      <c r="J55" s="24"/>
      <c r="K55" s="24"/>
      <c r="L55" s="24"/>
      <c r="M55" s="24"/>
      <c r="N55" s="24"/>
      <c r="O55" s="24"/>
      <c r="P55" s="39"/>
      <c r="Q55" s="39"/>
      <c r="R55" s="39"/>
      <c r="S55" s="39"/>
      <c r="T55" s="38"/>
      <c r="U55" s="39"/>
      <c r="V55" s="31"/>
      <c r="W55" s="24"/>
    </row>
    <row r="57" spans="2:23" ht="30" customHeight="1">
      <c r="B57" s="6" t="s">
        <v>31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</row>
    <row r="59" spans="2:23" ht="33" customHeight="1">
      <c r="B59" s="6" t="s">
        <v>32</v>
      </c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</row>
  </sheetData>
  <mergeCells count="63">
    <mergeCell ref="B59:W59"/>
    <mergeCell ref="O46:P46"/>
    <mergeCell ref="Q46:R46"/>
    <mergeCell ref="S46:U46"/>
    <mergeCell ref="V46:V47"/>
    <mergeCell ref="W46:W47"/>
    <mergeCell ref="B57:W57"/>
    <mergeCell ref="B45:D45"/>
    <mergeCell ref="Q45:W45"/>
    <mergeCell ref="B46:B47"/>
    <mergeCell ref="C46:C47"/>
    <mergeCell ref="D46:D47"/>
    <mergeCell ref="E46:F46"/>
    <mergeCell ref="G46:H46"/>
    <mergeCell ref="I46:J46"/>
    <mergeCell ref="K46:L46"/>
    <mergeCell ref="M46:N46"/>
    <mergeCell ref="B37:W37"/>
    <mergeCell ref="B39:W39"/>
    <mergeCell ref="A41:W41"/>
    <mergeCell ref="A42:W42"/>
    <mergeCell ref="A43:W43"/>
    <mergeCell ref="A44:W44"/>
    <mergeCell ref="M26:N26"/>
    <mergeCell ref="O26:P26"/>
    <mergeCell ref="Q26:R26"/>
    <mergeCell ref="S26:U26"/>
    <mergeCell ref="V26:V27"/>
    <mergeCell ref="W26:W27"/>
    <mergeCell ref="A24:W24"/>
    <mergeCell ref="B25:D25"/>
    <mergeCell ref="Q25:W25"/>
    <mergeCell ref="B26:B27"/>
    <mergeCell ref="C26:C27"/>
    <mergeCell ref="D26:D27"/>
    <mergeCell ref="E26:F26"/>
    <mergeCell ref="G26:H26"/>
    <mergeCell ref="I26:J26"/>
    <mergeCell ref="K26:L26"/>
    <mergeCell ref="W6:W7"/>
    <mergeCell ref="B17:W17"/>
    <mergeCell ref="B19:W19"/>
    <mergeCell ref="A21:W21"/>
    <mergeCell ref="A22:W22"/>
    <mergeCell ref="A23:W23"/>
    <mergeCell ref="K6:L6"/>
    <mergeCell ref="M6:N6"/>
    <mergeCell ref="O6:P6"/>
    <mergeCell ref="Q6:R6"/>
    <mergeCell ref="S6:U6"/>
    <mergeCell ref="V6:V7"/>
    <mergeCell ref="B6:B7"/>
    <mergeCell ref="C6:C7"/>
    <mergeCell ref="D6:D7"/>
    <mergeCell ref="E6:F6"/>
    <mergeCell ref="G6:H6"/>
    <mergeCell ref="I6:J6"/>
    <mergeCell ref="A1:W1"/>
    <mergeCell ref="A2:W2"/>
    <mergeCell ref="A3:W3"/>
    <mergeCell ref="A4:W4"/>
    <mergeCell ref="B5:D5"/>
    <mergeCell ref="Q5:W5"/>
  </mergeCells>
  <pageMargins left="0.16" right="0.16" top="0.16" bottom="0.16" header="0.5" footer="0.16"/>
  <pageSetup paperSize="9" scale="89" orientation="landscape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итоговый</vt:lpstr>
    </vt:vector>
  </TitlesOfParts>
  <Company>Лицей № 384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   </cp:lastModifiedBy>
  <dcterms:created xsi:type="dcterms:W3CDTF">2013-03-18T14:54:21Z</dcterms:created>
  <dcterms:modified xsi:type="dcterms:W3CDTF">2013-03-18T15:54:11Z</dcterms:modified>
</cp:coreProperties>
</file>