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2"/>
  </bookViews>
  <sheets>
    <sheet name="1 группа" sheetId="1" r:id="rId1"/>
    <sheet name="2 группа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<sst xmlns="http://schemas.openxmlformats.org/spreadsheetml/2006/main" count="136" uniqueCount="50">
  <si>
    <t>Сводно-итоговый протокол</t>
  </si>
  <si>
    <t>№ п/п</t>
  </si>
  <si>
    <t>Время финиша</t>
  </si>
  <si>
    <t>Время старта</t>
  </si>
  <si>
    <t>Общее время на дистанции</t>
  </si>
  <si>
    <t>Этапы</t>
  </si>
  <si>
    <t xml:space="preserve">Отсечка </t>
  </si>
  <si>
    <t xml:space="preserve">Итоговый результат </t>
  </si>
  <si>
    <t>Место</t>
  </si>
  <si>
    <t>ОУ</t>
  </si>
  <si>
    <t>Лицей 384 Кировского района С-Пб</t>
  </si>
  <si>
    <t>Сумма штрафов</t>
  </si>
  <si>
    <t>Штрафное время</t>
  </si>
  <si>
    <t xml:space="preserve">бревно </t>
  </si>
  <si>
    <t>подъем</t>
  </si>
  <si>
    <t>траверс</t>
  </si>
  <si>
    <t>спуск</t>
  </si>
  <si>
    <t>паралель</t>
  </si>
  <si>
    <t>спуск по наклонной</t>
  </si>
  <si>
    <t>1 возрастная группа</t>
  </si>
  <si>
    <t>командные соревнования «Техника пешеходного туризма» в условиях спортивного зала Кировского района Санкт-Петербурга</t>
  </si>
  <si>
    <t xml:space="preserve">бревно маятником </t>
  </si>
  <si>
    <t>КВ</t>
  </si>
  <si>
    <t>-</t>
  </si>
  <si>
    <t>Лицей 384</t>
  </si>
  <si>
    <t>388 в/к (4 уч.)</t>
  </si>
  <si>
    <t>393 в/к (4 чел)</t>
  </si>
  <si>
    <t>ФИО руководителя</t>
  </si>
  <si>
    <t>Гичко Вячеслав  Михайлович</t>
  </si>
  <si>
    <t>Валеева Жанна Валерьевна</t>
  </si>
  <si>
    <t>Сорокина Марина Николаевна</t>
  </si>
  <si>
    <t>Нестерова Елена Георгиевна</t>
  </si>
  <si>
    <t>Гунич Светлана Борисовна</t>
  </si>
  <si>
    <t>Главный судья соревнований  _____________________/Каширин А.Ю./</t>
  </si>
  <si>
    <t>Лысова Светлана Владимировна</t>
  </si>
  <si>
    <t>Карпова Татьяна Алексеевна</t>
  </si>
  <si>
    <t>Тетерина Лилия Павловна</t>
  </si>
  <si>
    <t>Аникеев Алексей Вадимович</t>
  </si>
  <si>
    <t>Трухина Оксана Александровна</t>
  </si>
  <si>
    <t xml:space="preserve">Дьякова Елена Сергеевна </t>
  </si>
  <si>
    <t>6 декабря 2009 года</t>
  </si>
  <si>
    <t>Лицей 389 в/к (4 чел)</t>
  </si>
  <si>
    <t>Секретарь соревнований ______________________/Лазарева Е.Н./</t>
  </si>
  <si>
    <t>Клюйков Сергей Евгеньевич</t>
  </si>
  <si>
    <t xml:space="preserve">Лицей 389 в/к </t>
  </si>
  <si>
    <t>Бессчетнов Федор Павлович</t>
  </si>
  <si>
    <t>Мартюгина Ольга Владимировна</t>
  </si>
  <si>
    <t>2 возрастная группа</t>
  </si>
  <si>
    <t>3 возрастная группа</t>
  </si>
  <si>
    <t>Каширин Артем Юрьевич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</si>
</sst>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Blackadder ITC"/>
      <family val="5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22"/>
  <sheetViews>
    <sheetView workbookViewId="0" topLeftCell="A1">
      <selection activeCell="B11" sqref="B11:C11"/>
    </sheetView>
  </sheetViews>
  <sheetFormatPr defaultColWidth="9.00390625" defaultRowHeight="12.75"/>
  <cols>
    <col min="1" max="1" width="3.875" style="1" customWidth="1"/>
    <col min="2" max="2" width="11.875" style="1" bestFit="1" customWidth="1"/>
    <col min="3" max="3" width="28.25390625" style="1" customWidth="1"/>
    <col min="4" max="4" width="11.875" style="1" hidden="1" customWidth="1"/>
    <col min="5" max="5" width="10.75390625" style="1" hidden="1" customWidth="1"/>
    <col min="6" max="6" width="13.625" style="1" customWidth="1"/>
    <col min="7" max="13" width="7.25390625" style="1" customWidth="1"/>
    <col min="14" max="14" width="8.00390625" style="1" customWidth="1"/>
    <col min="15" max="15" width="9.625" style="1" customWidth="1"/>
    <col min="16" max="16" width="7.875" style="1" hidden="1" customWidth="1"/>
    <col min="17" max="17" width="9.875" style="1" customWidth="1"/>
    <col min="18" max="18" width="6.125" style="1" customWidth="1"/>
    <col min="19" max="16384" width="9.125" style="1" customWidth="1"/>
  </cols>
  <sheetData>
    <row r="1" spans="1:18" ht="27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.5" customHeight="1"/>
    <row r="3" spans="1:18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2" customFormat="1" ht="12.75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2" customFormat="1" ht="12" customHeight="1">
      <c r="A5" s="15" t="s">
        <v>40</v>
      </c>
      <c r="B5" s="15"/>
      <c r="C5" s="15"/>
      <c r="D5" s="15"/>
      <c r="E5" s="15"/>
      <c r="N5" s="15" t="s">
        <v>10</v>
      </c>
      <c r="O5" s="15"/>
      <c r="P5" s="15"/>
      <c r="Q5" s="15"/>
      <c r="R5" s="15"/>
    </row>
    <row r="6" spans="1:18" s="3" customFormat="1" ht="12.75" customHeight="1">
      <c r="A6" s="10" t="s">
        <v>1</v>
      </c>
      <c r="B6" s="10" t="s">
        <v>9</v>
      </c>
      <c r="C6" s="13" t="s">
        <v>27</v>
      </c>
      <c r="D6" s="10" t="s">
        <v>2</v>
      </c>
      <c r="E6" s="10" t="s">
        <v>3</v>
      </c>
      <c r="F6" s="10" t="s">
        <v>4</v>
      </c>
      <c r="G6" s="11" t="s">
        <v>5</v>
      </c>
      <c r="H6" s="12"/>
      <c r="I6" s="12"/>
      <c r="J6" s="12"/>
      <c r="K6" s="12"/>
      <c r="L6" s="12"/>
      <c r="M6" s="12"/>
      <c r="N6" s="13" t="s">
        <v>11</v>
      </c>
      <c r="O6" s="13" t="s">
        <v>12</v>
      </c>
      <c r="P6" s="10" t="s">
        <v>6</v>
      </c>
      <c r="Q6" s="10" t="s">
        <v>7</v>
      </c>
      <c r="R6" s="10" t="s">
        <v>8</v>
      </c>
    </row>
    <row r="7" spans="1:18" s="3" customFormat="1" ht="24.75" customHeight="1">
      <c r="A7" s="10"/>
      <c r="B7" s="10"/>
      <c r="C7" s="14"/>
      <c r="D7" s="10"/>
      <c r="E7" s="10"/>
      <c r="F7" s="10"/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7" t="s">
        <v>21</v>
      </c>
      <c r="N7" s="14"/>
      <c r="O7" s="14"/>
      <c r="P7" s="10"/>
      <c r="Q7" s="10"/>
      <c r="R7" s="10"/>
    </row>
    <row r="8" spans="1:18" s="2" customFormat="1" ht="12.75">
      <c r="A8" s="5">
        <v>1</v>
      </c>
      <c r="B8" s="5" t="s">
        <v>24</v>
      </c>
      <c r="C8" s="5" t="s">
        <v>28</v>
      </c>
      <c r="D8" s="6"/>
      <c r="E8" s="6"/>
      <c r="F8" s="6">
        <v>0.012488425925925925</v>
      </c>
      <c r="G8" s="5">
        <v>4</v>
      </c>
      <c r="H8" s="5">
        <v>2</v>
      </c>
      <c r="I8" s="5">
        <v>12</v>
      </c>
      <c r="J8" s="5">
        <v>24</v>
      </c>
      <c r="K8" s="5">
        <v>44</v>
      </c>
      <c r="L8" s="5">
        <v>19</v>
      </c>
      <c r="M8" s="5">
        <v>30</v>
      </c>
      <c r="N8" s="5">
        <f aca="true" t="shared" si="0" ref="N8:N18">SUM(G8:M8)</f>
        <v>135</v>
      </c>
      <c r="O8" s="6">
        <f aca="true" t="shared" si="1" ref="O8:O18">TIMEVALUE("0:0:15")*N8</f>
        <v>0.0234375</v>
      </c>
      <c r="P8" s="6"/>
      <c r="Q8" s="6">
        <f>F8+O8-P8</f>
        <v>0.035925925925925924</v>
      </c>
      <c r="R8" s="5">
        <v>1</v>
      </c>
    </row>
    <row r="9" spans="1:18" s="2" customFormat="1" ht="12.75">
      <c r="A9" s="5">
        <v>2</v>
      </c>
      <c r="B9" s="5">
        <v>282</v>
      </c>
      <c r="C9" s="5" t="s">
        <v>29</v>
      </c>
      <c r="D9" s="6"/>
      <c r="E9" s="6"/>
      <c r="F9" s="6">
        <v>0.01734953703703704</v>
      </c>
      <c r="G9" s="5">
        <v>28</v>
      </c>
      <c r="H9" s="5">
        <v>22</v>
      </c>
      <c r="I9" s="5">
        <v>93</v>
      </c>
      <c r="J9" s="5">
        <v>39</v>
      </c>
      <c r="K9" s="5">
        <v>91</v>
      </c>
      <c r="L9" s="5">
        <v>107</v>
      </c>
      <c r="M9" s="5">
        <v>60</v>
      </c>
      <c r="N9" s="5">
        <f t="shared" si="0"/>
        <v>440</v>
      </c>
      <c r="O9" s="6">
        <f t="shared" si="1"/>
        <v>0.0763888888888889</v>
      </c>
      <c r="P9" s="6"/>
      <c r="Q9" s="6">
        <f>F9+O9-P9</f>
        <v>0.09373842592592593</v>
      </c>
      <c r="R9" s="5">
        <v>2</v>
      </c>
    </row>
    <row r="10" spans="1:18" s="2" customFormat="1" ht="12.75">
      <c r="A10" s="5">
        <v>3</v>
      </c>
      <c r="B10" s="5">
        <v>381</v>
      </c>
      <c r="C10" s="5" t="s">
        <v>30</v>
      </c>
      <c r="D10" s="6"/>
      <c r="E10" s="6"/>
      <c r="F10" s="6">
        <v>0.01724537037037037</v>
      </c>
      <c r="G10" s="5">
        <v>17</v>
      </c>
      <c r="H10" s="5">
        <v>53</v>
      </c>
      <c r="I10" s="5">
        <v>86</v>
      </c>
      <c r="J10" s="5">
        <v>65</v>
      </c>
      <c r="K10" s="5">
        <v>109</v>
      </c>
      <c r="L10" s="5">
        <v>105</v>
      </c>
      <c r="M10" s="5">
        <v>54</v>
      </c>
      <c r="N10" s="5">
        <f t="shared" si="0"/>
        <v>489</v>
      </c>
      <c r="O10" s="6">
        <f t="shared" si="1"/>
        <v>0.08489583333333334</v>
      </c>
      <c r="P10" s="6"/>
      <c r="Q10" s="6">
        <f>F10+O10-P10</f>
        <v>0.1021412037037037</v>
      </c>
      <c r="R10" s="5">
        <v>3</v>
      </c>
    </row>
    <row r="11" spans="1:18" s="2" customFormat="1" ht="12.75">
      <c r="A11" s="5">
        <v>4</v>
      </c>
      <c r="B11" s="5">
        <v>538</v>
      </c>
      <c r="C11" s="5" t="s">
        <v>31</v>
      </c>
      <c r="D11" s="6"/>
      <c r="E11" s="6"/>
      <c r="F11" s="6" t="s">
        <v>22</v>
      </c>
      <c r="G11" s="5">
        <v>6</v>
      </c>
      <c r="H11" s="5">
        <v>41</v>
      </c>
      <c r="I11" s="5">
        <v>48</v>
      </c>
      <c r="J11" s="5">
        <v>59</v>
      </c>
      <c r="K11" s="5">
        <v>44</v>
      </c>
      <c r="L11" s="5">
        <v>101</v>
      </c>
      <c r="M11" s="5">
        <v>61</v>
      </c>
      <c r="N11" s="5">
        <f t="shared" si="0"/>
        <v>360</v>
      </c>
      <c r="O11" s="6">
        <f t="shared" si="1"/>
        <v>0.0625</v>
      </c>
      <c r="P11" s="6"/>
      <c r="Q11" s="6" t="s">
        <v>23</v>
      </c>
      <c r="R11" s="5">
        <v>4</v>
      </c>
    </row>
    <row r="12" spans="1:18" s="2" customFormat="1" ht="12.75">
      <c r="A12" s="5">
        <v>5</v>
      </c>
      <c r="B12" s="5">
        <v>493</v>
      </c>
      <c r="C12" s="5" t="s">
        <v>32</v>
      </c>
      <c r="D12" s="6"/>
      <c r="E12" s="6"/>
      <c r="F12" s="6" t="s">
        <v>22</v>
      </c>
      <c r="G12" s="5">
        <v>11</v>
      </c>
      <c r="H12" s="5">
        <v>61</v>
      </c>
      <c r="I12" s="5">
        <v>42</v>
      </c>
      <c r="J12" s="5">
        <v>53</v>
      </c>
      <c r="K12" s="5">
        <v>33</v>
      </c>
      <c r="L12" s="5">
        <v>132</v>
      </c>
      <c r="M12" s="5">
        <v>63</v>
      </c>
      <c r="N12" s="5">
        <f t="shared" si="0"/>
        <v>395</v>
      </c>
      <c r="O12" s="6">
        <f t="shared" si="1"/>
        <v>0.0685763888888889</v>
      </c>
      <c r="P12" s="6"/>
      <c r="Q12" s="6" t="s">
        <v>23</v>
      </c>
      <c r="R12" s="5">
        <v>5</v>
      </c>
    </row>
    <row r="13" spans="1:18" s="2" customFormat="1" ht="12.75">
      <c r="A13" s="5">
        <v>6</v>
      </c>
      <c r="B13" s="5">
        <v>585</v>
      </c>
      <c r="C13" s="5" t="s">
        <v>34</v>
      </c>
      <c r="D13" s="6"/>
      <c r="E13" s="6"/>
      <c r="F13" s="6" t="s">
        <v>22</v>
      </c>
      <c r="G13" s="5">
        <v>3</v>
      </c>
      <c r="H13" s="5">
        <v>57</v>
      </c>
      <c r="I13" s="5">
        <v>52</v>
      </c>
      <c r="J13" s="5">
        <v>60</v>
      </c>
      <c r="K13" s="5">
        <v>103</v>
      </c>
      <c r="L13" s="5">
        <v>80</v>
      </c>
      <c r="M13" s="5">
        <v>56</v>
      </c>
      <c r="N13" s="5">
        <f t="shared" si="0"/>
        <v>411</v>
      </c>
      <c r="O13" s="6">
        <f t="shared" si="1"/>
        <v>0.07135416666666666</v>
      </c>
      <c r="P13" s="6"/>
      <c r="Q13" s="6" t="s">
        <v>23</v>
      </c>
      <c r="R13" s="5">
        <v>6</v>
      </c>
    </row>
    <row r="14" spans="1:18" s="2" customFormat="1" ht="12.75">
      <c r="A14" s="5">
        <v>7</v>
      </c>
      <c r="B14" s="5">
        <v>608</v>
      </c>
      <c r="C14" s="5" t="s">
        <v>35</v>
      </c>
      <c r="D14" s="6"/>
      <c r="E14" s="6"/>
      <c r="F14" s="6" t="s">
        <v>22</v>
      </c>
      <c r="G14" s="5">
        <v>9</v>
      </c>
      <c r="H14" s="5">
        <v>41</v>
      </c>
      <c r="I14" s="5">
        <v>77</v>
      </c>
      <c r="J14" s="5">
        <v>56</v>
      </c>
      <c r="K14" s="5">
        <v>77</v>
      </c>
      <c r="L14" s="5">
        <v>101</v>
      </c>
      <c r="M14" s="5">
        <v>60</v>
      </c>
      <c r="N14" s="5">
        <f t="shared" si="0"/>
        <v>421</v>
      </c>
      <c r="O14" s="6">
        <f t="shared" si="1"/>
        <v>0.07309027777777778</v>
      </c>
      <c r="P14" s="6"/>
      <c r="Q14" s="6" t="s">
        <v>23</v>
      </c>
      <c r="R14" s="5">
        <v>7</v>
      </c>
    </row>
    <row r="15" spans="1:18" s="2" customFormat="1" ht="12.75">
      <c r="A15" s="5">
        <v>8</v>
      </c>
      <c r="B15" s="5">
        <v>249</v>
      </c>
      <c r="C15" s="5" t="s">
        <v>36</v>
      </c>
      <c r="D15" s="6"/>
      <c r="E15" s="6"/>
      <c r="F15" s="6" t="s">
        <v>22</v>
      </c>
      <c r="G15" s="5">
        <v>26</v>
      </c>
      <c r="H15" s="5">
        <v>60</v>
      </c>
      <c r="I15" s="5">
        <v>61</v>
      </c>
      <c r="J15" s="5">
        <v>60</v>
      </c>
      <c r="K15" s="5">
        <v>57</v>
      </c>
      <c r="L15" s="5">
        <v>113</v>
      </c>
      <c r="M15" s="5">
        <v>78</v>
      </c>
      <c r="N15" s="5">
        <f t="shared" si="0"/>
        <v>455</v>
      </c>
      <c r="O15" s="6">
        <f t="shared" si="1"/>
        <v>0.07899305555555555</v>
      </c>
      <c r="P15" s="6"/>
      <c r="Q15" s="6" t="s">
        <v>23</v>
      </c>
      <c r="R15" s="5">
        <v>8</v>
      </c>
    </row>
    <row r="16" spans="1:18" s="2" customFormat="1" ht="12.75">
      <c r="A16" s="5">
        <v>9</v>
      </c>
      <c r="B16" s="5" t="s">
        <v>25</v>
      </c>
      <c r="C16" s="5" t="s">
        <v>37</v>
      </c>
      <c r="D16" s="6"/>
      <c r="E16" s="6"/>
      <c r="F16" s="6">
        <v>0.014733796296296295</v>
      </c>
      <c r="G16" s="5">
        <v>4</v>
      </c>
      <c r="H16" s="5">
        <v>40</v>
      </c>
      <c r="I16" s="5">
        <v>12</v>
      </c>
      <c r="J16" s="5">
        <v>40</v>
      </c>
      <c r="K16" s="5">
        <v>39</v>
      </c>
      <c r="L16" s="5">
        <v>40</v>
      </c>
      <c r="M16" s="5">
        <v>33</v>
      </c>
      <c r="N16" s="5">
        <f t="shared" si="0"/>
        <v>208</v>
      </c>
      <c r="O16" s="6">
        <f t="shared" si="1"/>
        <v>0.036111111111111115</v>
      </c>
      <c r="P16" s="6"/>
      <c r="Q16" s="6">
        <f>F16+O16-P16</f>
        <v>0.05084490740740741</v>
      </c>
      <c r="R16" s="5" t="s">
        <v>23</v>
      </c>
    </row>
    <row r="17" spans="1:18" s="2" customFormat="1" ht="12.75">
      <c r="A17" s="5">
        <v>10</v>
      </c>
      <c r="B17" s="5" t="s">
        <v>26</v>
      </c>
      <c r="C17" s="5" t="s">
        <v>38</v>
      </c>
      <c r="D17" s="6"/>
      <c r="E17" s="6"/>
      <c r="F17" s="6" t="s">
        <v>22</v>
      </c>
      <c r="G17" s="5">
        <v>25</v>
      </c>
      <c r="H17" s="5">
        <v>19</v>
      </c>
      <c r="I17" s="5">
        <v>36</v>
      </c>
      <c r="J17" s="5">
        <v>60</v>
      </c>
      <c r="K17" s="5">
        <v>40</v>
      </c>
      <c r="L17" s="5">
        <v>72</v>
      </c>
      <c r="M17" s="5">
        <v>60</v>
      </c>
      <c r="N17" s="5">
        <f t="shared" si="0"/>
        <v>312</v>
      </c>
      <c r="O17" s="6">
        <f t="shared" si="1"/>
        <v>0.05416666666666667</v>
      </c>
      <c r="P17" s="6"/>
      <c r="Q17" s="6" t="s">
        <v>23</v>
      </c>
      <c r="R17" s="5" t="s">
        <v>23</v>
      </c>
    </row>
    <row r="18" spans="1:18" s="2" customFormat="1" ht="25.5">
      <c r="A18" s="5">
        <v>11</v>
      </c>
      <c r="B18" s="5" t="s">
        <v>41</v>
      </c>
      <c r="C18" s="5" t="s">
        <v>39</v>
      </c>
      <c r="D18" s="6"/>
      <c r="E18" s="6"/>
      <c r="F18" s="6" t="s">
        <v>22</v>
      </c>
      <c r="G18" s="5">
        <v>22</v>
      </c>
      <c r="H18" s="5">
        <v>56</v>
      </c>
      <c r="I18" s="5">
        <v>61</v>
      </c>
      <c r="J18" s="5">
        <v>60</v>
      </c>
      <c r="K18" s="5">
        <v>68</v>
      </c>
      <c r="L18" s="5">
        <v>100</v>
      </c>
      <c r="M18" s="5">
        <v>56</v>
      </c>
      <c r="N18" s="5">
        <f t="shared" si="0"/>
        <v>423</v>
      </c>
      <c r="O18" s="6">
        <f t="shared" si="1"/>
        <v>0.0734375</v>
      </c>
      <c r="P18" s="6"/>
      <c r="Q18" s="6" t="s">
        <v>23</v>
      </c>
      <c r="R18" s="5" t="s">
        <v>23</v>
      </c>
    </row>
    <row r="19" s="2" customFormat="1" ht="3" customHeight="1"/>
    <row r="20" spans="1:18" s="2" customFormat="1" ht="18.75" customHeight="1">
      <c r="A20" s="8" t="s">
        <v>33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="2" customFormat="1" ht="12.75" customHeight="1"/>
    <row r="22" spans="1:18" s="2" customFormat="1" ht="18.75" customHeight="1">
      <c r="A22" s="8" t="s">
        <v>42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="2" customFormat="1" ht="18.75" customHeight="1"/>
    <row r="24" s="2" customFormat="1" ht="12.75"/>
    <row r="25" s="2" customFormat="1" ht="12.75"/>
    <row r="26" s="2" customFormat="1" ht="12.75"/>
    <row r="27" s="2" customFormat="1" ht="12.75"/>
  </sheetData>
  <mergeCells count="19">
    <mergeCell ref="A4:R4"/>
    <mergeCell ref="A22:R22"/>
    <mergeCell ref="N6:N7"/>
    <mergeCell ref="O6:O7"/>
    <mergeCell ref="R6:R7"/>
    <mergeCell ref="P6:P7"/>
    <mergeCell ref="Q6:Q7"/>
    <mergeCell ref="A5:E5"/>
    <mergeCell ref="N5:R5"/>
    <mergeCell ref="A3:R3"/>
    <mergeCell ref="A1:R1"/>
    <mergeCell ref="A20:R20"/>
    <mergeCell ref="A6:A7"/>
    <mergeCell ref="B6:B7"/>
    <mergeCell ref="D6:D7"/>
    <mergeCell ref="E6:E7"/>
    <mergeCell ref="F6:F7"/>
    <mergeCell ref="G6:M6"/>
    <mergeCell ref="C6:C7"/>
  </mergeCells>
  <printOptions/>
  <pageMargins left="0.41" right="0.16" top="0.14" bottom="0.14" header="0.12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18"/>
  <sheetViews>
    <sheetView zoomScale="75" zoomScaleNormal="75" workbookViewId="0" topLeftCell="A1">
      <selection activeCell="B32" sqref="B32"/>
    </sheetView>
  </sheetViews>
  <sheetFormatPr defaultColWidth="9.00390625" defaultRowHeight="12.75"/>
  <cols>
    <col min="1" max="1" width="3.875" style="1" customWidth="1"/>
    <col min="2" max="2" width="11.875" style="1" bestFit="1" customWidth="1"/>
    <col min="3" max="3" width="28.25390625" style="1" customWidth="1"/>
    <col min="4" max="4" width="11.875" style="1" hidden="1" customWidth="1"/>
    <col min="5" max="5" width="10.75390625" style="1" hidden="1" customWidth="1"/>
    <col min="6" max="6" width="13.625" style="1" customWidth="1"/>
    <col min="7" max="13" width="7.25390625" style="1" customWidth="1"/>
    <col min="14" max="14" width="8.00390625" style="1" customWidth="1"/>
    <col min="15" max="15" width="9.625" style="1" customWidth="1"/>
    <col min="16" max="16" width="7.875" style="1" hidden="1" customWidth="1"/>
    <col min="17" max="17" width="9.875" style="1" customWidth="1"/>
    <col min="18" max="18" width="6.125" style="1" customWidth="1"/>
    <col min="19" max="16384" width="9.125" style="1" customWidth="1"/>
  </cols>
  <sheetData>
    <row r="1" spans="1:18" ht="27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.5" customHeight="1"/>
    <row r="3" spans="1:18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2" customFormat="1" ht="12.75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2" customFormat="1" ht="12" customHeight="1">
      <c r="A5" s="15" t="s">
        <v>40</v>
      </c>
      <c r="B5" s="15"/>
      <c r="C5" s="15"/>
      <c r="D5" s="15"/>
      <c r="E5" s="15"/>
      <c r="N5" s="15" t="s">
        <v>10</v>
      </c>
      <c r="O5" s="15"/>
      <c r="P5" s="15"/>
      <c r="Q5" s="15"/>
      <c r="R5" s="15"/>
    </row>
    <row r="6" spans="1:18" s="3" customFormat="1" ht="12.75" customHeight="1">
      <c r="A6" s="10" t="s">
        <v>1</v>
      </c>
      <c r="B6" s="10" t="s">
        <v>9</v>
      </c>
      <c r="C6" s="13" t="s">
        <v>27</v>
      </c>
      <c r="D6" s="10" t="s">
        <v>2</v>
      </c>
      <c r="E6" s="10" t="s">
        <v>3</v>
      </c>
      <c r="F6" s="10" t="s">
        <v>4</v>
      </c>
      <c r="G6" s="11" t="s">
        <v>5</v>
      </c>
      <c r="H6" s="12"/>
      <c r="I6" s="12"/>
      <c r="J6" s="12"/>
      <c r="K6" s="12"/>
      <c r="L6" s="12"/>
      <c r="M6" s="12"/>
      <c r="N6" s="13" t="s">
        <v>11</v>
      </c>
      <c r="O6" s="13" t="s">
        <v>12</v>
      </c>
      <c r="P6" s="10" t="s">
        <v>6</v>
      </c>
      <c r="Q6" s="10" t="s">
        <v>7</v>
      </c>
      <c r="R6" s="10" t="s">
        <v>8</v>
      </c>
    </row>
    <row r="7" spans="1:18" s="3" customFormat="1" ht="24.75" customHeight="1">
      <c r="A7" s="10"/>
      <c r="B7" s="10"/>
      <c r="C7" s="14"/>
      <c r="D7" s="10"/>
      <c r="E7" s="10"/>
      <c r="F7" s="10"/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7" t="s">
        <v>21</v>
      </c>
      <c r="N7" s="14"/>
      <c r="O7" s="14"/>
      <c r="P7" s="10"/>
      <c r="Q7" s="10"/>
      <c r="R7" s="10"/>
    </row>
    <row r="8" spans="1:18" s="2" customFormat="1" ht="26.25" customHeight="1">
      <c r="A8" s="5">
        <v>1</v>
      </c>
      <c r="B8" s="5" t="s">
        <v>24</v>
      </c>
      <c r="C8" s="5" t="s">
        <v>43</v>
      </c>
      <c r="D8" s="6"/>
      <c r="E8" s="6"/>
      <c r="F8" s="6">
        <v>0.006817129629629629</v>
      </c>
      <c r="G8" s="5">
        <v>0</v>
      </c>
      <c r="H8" s="5">
        <v>1</v>
      </c>
      <c r="I8" s="5">
        <v>6</v>
      </c>
      <c r="J8" s="5">
        <v>3</v>
      </c>
      <c r="K8" s="5">
        <v>6</v>
      </c>
      <c r="L8" s="5">
        <v>9</v>
      </c>
      <c r="M8" s="5">
        <v>4</v>
      </c>
      <c r="N8" s="5">
        <f aca="true" t="shared" si="0" ref="N8:N13">SUM(G8:M8)</f>
        <v>29</v>
      </c>
      <c r="O8" s="6">
        <f aca="true" t="shared" si="1" ref="O8:O13">TIMEVALUE("0:0:15")*N8</f>
        <v>0.0050347222222222225</v>
      </c>
      <c r="P8" s="6"/>
      <c r="Q8" s="6">
        <f>F8+O8-P8</f>
        <v>0.011851851851851851</v>
      </c>
      <c r="R8" s="5">
        <v>1</v>
      </c>
    </row>
    <row r="9" spans="1:18" s="2" customFormat="1" ht="26.25" customHeight="1">
      <c r="A9" s="5">
        <v>2</v>
      </c>
      <c r="B9" s="5">
        <v>381</v>
      </c>
      <c r="C9" s="5" t="s">
        <v>30</v>
      </c>
      <c r="D9" s="6"/>
      <c r="E9" s="6"/>
      <c r="F9" s="6" t="s">
        <v>22</v>
      </c>
      <c r="G9" s="5">
        <v>20</v>
      </c>
      <c r="H9" s="5">
        <v>33</v>
      </c>
      <c r="I9" s="5">
        <v>38</v>
      </c>
      <c r="J9" s="5">
        <v>52</v>
      </c>
      <c r="K9" s="5">
        <v>72</v>
      </c>
      <c r="L9" s="5">
        <v>63</v>
      </c>
      <c r="M9" s="5">
        <v>53</v>
      </c>
      <c r="N9" s="5">
        <f t="shared" si="0"/>
        <v>331</v>
      </c>
      <c r="O9" s="6">
        <f t="shared" si="1"/>
        <v>0.05746527777777778</v>
      </c>
      <c r="P9" s="6"/>
      <c r="Q9" s="6" t="s">
        <v>23</v>
      </c>
      <c r="R9" s="5">
        <v>2</v>
      </c>
    </row>
    <row r="10" spans="1:18" s="2" customFormat="1" ht="26.25" customHeight="1">
      <c r="A10" s="5">
        <v>3</v>
      </c>
      <c r="B10" s="5">
        <v>249</v>
      </c>
      <c r="C10" s="5" t="s">
        <v>36</v>
      </c>
      <c r="D10" s="6"/>
      <c r="E10" s="6"/>
      <c r="F10" s="6" t="s">
        <v>22</v>
      </c>
      <c r="G10" s="5">
        <v>16</v>
      </c>
      <c r="H10" s="5">
        <v>60</v>
      </c>
      <c r="I10" s="5">
        <v>64</v>
      </c>
      <c r="J10" s="5">
        <v>42</v>
      </c>
      <c r="K10" s="5">
        <v>52</v>
      </c>
      <c r="L10" s="5">
        <v>83</v>
      </c>
      <c r="M10" s="5">
        <v>60</v>
      </c>
      <c r="N10" s="5">
        <f t="shared" si="0"/>
        <v>377</v>
      </c>
      <c r="O10" s="6">
        <f t="shared" si="1"/>
        <v>0.06545138888888889</v>
      </c>
      <c r="P10" s="6"/>
      <c r="Q10" s="6" t="s">
        <v>23</v>
      </c>
      <c r="R10" s="5">
        <v>3</v>
      </c>
    </row>
    <row r="11" spans="1:18" s="2" customFormat="1" ht="26.25" customHeight="1">
      <c r="A11" s="5">
        <v>4</v>
      </c>
      <c r="B11" s="5">
        <v>282</v>
      </c>
      <c r="C11" s="5" t="s">
        <v>29</v>
      </c>
      <c r="D11" s="6"/>
      <c r="E11" s="6"/>
      <c r="F11" s="6" t="s">
        <v>22</v>
      </c>
      <c r="G11" s="5">
        <v>4</v>
      </c>
      <c r="H11" s="5">
        <v>36</v>
      </c>
      <c r="I11" s="5">
        <v>67</v>
      </c>
      <c r="J11" s="5">
        <v>49</v>
      </c>
      <c r="K11" s="5">
        <v>101</v>
      </c>
      <c r="L11" s="5">
        <v>75</v>
      </c>
      <c r="M11" s="5">
        <v>50</v>
      </c>
      <c r="N11" s="5">
        <f t="shared" si="0"/>
        <v>382</v>
      </c>
      <c r="O11" s="6">
        <f t="shared" si="1"/>
        <v>0.06631944444444444</v>
      </c>
      <c r="P11" s="6"/>
      <c r="Q11" s="6" t="s">
        <v>23</v>
      </c>
      <c r="R11" s="5">
        <v>4</v>
      </c>
    </row>
    <row r="12" spans="1:18" s="2" customFormat="1" ht="26.25" customHeight="1">
      <c r="A12" s="5">
        <v>5</v>
      </c>
      <c r="B12" s="5">
        <v>386</v>
      </c>
      <c r="C12" s="5" t="s">
        <v>46</v>
      </c>
      <c r="D12" s="6"/>
      <c r="E12" s="6"/>
      <c r="F12" s="6" t="s">
        <v>22</v>
      </c>
      <c r="G12" s="5">
        <v>17</v>
      </c>
      <c r="H12" s="5">
        <v>49</v>
      </c>
      <c r="I12" s="5">
        <v>93</v>
      </c>
      <c r="J12" s="5">
        <v>69</v>
      </c>
      <c r="K12" s="5">
        <v>60</v>
      </c>
      <c r="L12" s="5">
        <v>66</v>
      </c>
      <c r="M12" s="5">
        <v>60</v>
      </c>
      <c r="N12" s="5">
        <f t="shared" si="0"/>
        <v>414</v>
      </c>
      <c r="O12" s="6">
        <f t="shared" si="1"/>
        <v>0.07187500000000001</v>
      </c>
      <c r="P12" s="6"/>
      <c r="Q12" s="6" t="s">
        <v>23</v>
      </c>
      <c r="R12" s="5">
        <v>5</v>
      </c>
    </row>
    <row r="13" spans="1:18" s="2" customFormat="1" ht="26.25" customHeight="1">
      <c r="A13" s="5">
        <v>6</v>
      </c>
      <c r="B13" s="5" t="s">
        <v>44</v>
      </c>
      <c r="C13" s="5" t="s">
        <v>45</v>
      </c>
      <c r="D13" s="6"/>
      <c r="E13" s="6"/>
      <c r="F13" s="6">
        <v>0.01273148148148148</v>
      </c>
      <c r="G13" s="5">
        <v>1</v>
      </c>
      <c r="H13" s="5">
        <v>29</v>
      </c>
      <c r="I13" s="5">
        <v>34</v>
      </c>
      <c r="J13" s="5">
        <v>40</v>
      </c>
      <c r="K13" s="5">
        <v>40</v>
      </c>
      <c r="L13" s="5">
        <v>40</v>
      </c>
      <c r="M13" s="5">
        <v>40</v>
      </c>
      <c r="N13" s="5">
        <f t="shared" si="0"/>
        <v>224</v>
      </c>
      <c r="O13" s="6">
        <f t="shared" si="1"/>
        <v>0.03888888888888889</v>
      </c>
      <c r="P13" s="6"/>
      <c r="Q13" s="6">
        <f>F13+O13-P13</f>
        <v>0.05162037037037037</v>
      </c>
      <c r="R13" s="5" t="s">
        <v>23</v>
      </c>
    </row>
    <row r="14" s="2" customFormat="1" ht="14.25" customHeight="1"/>
    <row r="15" s="2" customFormat="1" ht="3" customHeight="1"/>
    <row r="16" spans="1:18" s="2" customFormat="1" ht="18.75" customHeight="1">
      <c r="A16" s="8" t="s">
        <v>33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="2" customFormat="1" ht="12.75" customHeight="1"/>
    <row r="18" spans="1:18" s="2" customFormat="1" ht="18.75" customHeight="1">
      <c r="A18" s="8" t="s">
        <v>42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="2" customFormat="1" ht="18.75" customHeight="1"/>
    <row r="20" s="2" customFormat="1" ht="12.75"/>
    <row r="21" s="2" customFormat="1" ht="12.75"/>
    <row r="22" s="2" customFormat="1" ht="12.75"/>
    <row r="23" s="2" customFormat="1" ht="12.75"/>
  </sheetData>
  <mergeCells count="19">
    <mergeCell ref="A1:R1"/>
    <mergeCell ref="A6:A7"/>
    <mergeCell ref="B6:B7"/>
    <mergeCell ref="D6:D7"/>
    <mergeCell ref="E6:E7"/>
    <mergeCell ref="F6:F7"/>
    <mergeCell ref="G6:M6"/>
    <mergeCell ref="C6:C7"/>
    <mergeCell ref="N6:N7"/>
    <mergeCell ref="O6:O7"/>
    <mergeCell ref="A16:R16"/>
    <mergeCell ref="A18:R18"/>
    <mergeCell ref="A4:R4"/>
    <mergeCell ref="A3:R3"/>
    <mergeCell ref="R6:R7"/>
    <mergeCell ref="P6:P7"/>
    <mergeCell ref="Q6:Q7"/>
    <mergeCell ref="A5:E5"/>
    <mergeCell ref="N5:R5"/>
  </mergeCells>
  <printOptions/>
  <pageMargins left="0.33" right="0.16" top="0.14" bottom="0.14" header="0.12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R16"/>
  <sheetViews>
    <sheetView tabSelected="1" zoomScale="75" zoomScaleNormal="75" workbookViewId="0" topLeftCell="A1">
      <selection activeCell="F32" sqref="F32"/>
    </sheetView>
  </sheetViews>
  <sheetFormatPr defaultColWidth="9.00390625" defaultRowHeight="12.75"/>
  <cols>
    <col min="1" max="1" width="3.875" style="1" customWidth="1"/>
    <col min="2" max="2" width="11.875" style="1" bestFit="1" customWidth="1"/>
    <col min="3" max="3" width="28.25390625" style="1" customWidth="1"/>
    <col min="4" max="4" width="11.875" style="1" hidden="1" customWidth="1"/>
    <col min="5" max="5" width="10.75390625" style="1" hidden="1" customWidth="1"/>
    <col min="6" max="6" width="13.625" style="1" customWidth="1"/>
    <col min="7" max="13" width="7.25390625" style="1" customWidth="1"/>
    <col min="14" max="14" width="8.00390625" style="1" customWidth="1"/>
    <col min="15" max="15" width="9.625" style="1" customWidth="1"/>
    <col min="16" max="16" width="7.875" style="1" hidden="1" customWidth="1"/>
    <col min="17" max="17" width="9.875" style="1" customWidth="1"/>
    <col min="18" max="18" width="6.125" style="1" customWidth="1"/>
    <col min="19" max="16384" width="9.125" style="1" customWidth="1"/>
  </cols>
  <sheetData>
    <row r="1" spans="1:18" ht="27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1.5" customHeight="1"/>
    <row r="3" spans="1:18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2" customFormat="1" ht="12.75">
      <c r="A4" s="8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2" customFormat="1" ht="12" customHeight="1">
      <c r="A5" s="15" t="s">
        <v>40</v>
      </c>
      <c r="B5" s="15"/>
      <c r="C5" s="15"/>
      <c r="D5" s="15"/>
      <c r="E5" s="15"/>
      <c r="N5" s="15" t="s">
        <v>10</v>
      </c>
      <c r="O5" s="15"/>
      <c r="P5" s="15"/>
      <c r="Q5" s="15"/>
      <c r="R5" s="15"/>
    </row>
    <row r="6" spans="1:18" s="3" customFormat="1" ht="12.75" customHeight="1">
      <c r="A6" s="10" t="s">
        <v>1</v>
      </c>
      <c r="B6" s="10" t="s">
        <v>9</v>
      </c>
      <c r="C6" s="13" t="s">
        <v>27</v>
      </c>
      <c r="D6" s="10" t="s">
        <v>2</v>
      </c>
      <c r="E6" s="10" t="s">
        <v>3</v>
      </c>
      <c r="F6" s="10" t="s">
        <v>4</v>
      </c>
      <c r="G6" s="11" t="s">
        <v>5</v>
      </c>
      <c r="H6" s="12"/>
      <c r="I6" s="12"/>
      <c r="J6" s="12"/>
      <c r="K6" s="12"/>
      <c r="L6" s="12"/>
      <c r="M6" s="12"/>
      <c r="N6" s="13" t="s">
        <v>11</v>
      </c>
      <c r="O6" s="13" t="s">
        <v>12</v>
      </c>
      <c r="P6" s="10" t="s">
        <v>6</v>
      </c>
      <c r="Q6" s="10" t="s">
        <v>7</v>
      </c>
      <c r="R6" s="10" t="s">
        <v>8</v>
      </c>
    </row>
    <row r="7" spans="1:18" s="3" customFormat="1" ht="24.75" customHeight="1">
      <c r="A7" s="10"/>
      <c r="B7" s="10"/>
      <c r="C7" s="14"/>
      <c r="D7" s="10"/>
      <c r="E7" s="10"/>
      <c r="F7" s="10"/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7" t="s">
        <v>21</v>
      </c>
      <c r="N7" s="14"/>
      <c r="O7" s="14"/>
      <c r="P7" s="10"/>
      <c r="Q7" s="10"/>
      <c r="R7" s="10"/>
    </row>
    <row r="8" spans="1:18" s="2" customFormat="1" ht="26.25" customHeight="1">
      <c r="A8" s="5">
        <v>1</v>
      </c>
      <c r="B8" s="5" t="s">
        <v>24</v>
      </c>
      <c r="C8" s="5" t="s">
        <v>49</v>
      </c>
      <c r="D8" s="6"/>
      <c r="E8" s="6"/>
      <c r="F8" s="6">
        <v>0.006817129629629629</v>
      </c>
      <c r="G8" s="5">
        <v>0</v>
      </c>
      <c r="H8" s="5">
        <v>0</v>
      </c>
      <c r="I8" s="5">
        <v>0</v>
      </c>
      <c r="J8" s="5">
        <v>6</v>
      </c>
      <c r="K8" s="5">
        <v>0</v>
      </c>
      <c r="L8" s="5">
        <v>0</v>
      </c>
      <c r="M8" s="5">
        <v>2</v>
      </c>
      <c r="N8" s="5">
        <f>SUM(G8:M8)</f>
        <v>8</v>
      </c>
      <c r="O8" s="6">
        <f>TIMEVALUE("0:0:15")*N8</f>
        <v>0.001388888888888889</v>
      </c>
      <c r="P8" s="6"/>
      <c r="Q8" s="6">
        <f>F8+O8-P8</f>
        <v>0.008206018518518517</v>
      </c>
      <c r="R8" s="5">
        <v>1</v>
      </c>
    </row>
    <row r="9" spans="1:18" s="2" customFormat="1" ht="26.25" customHeight="1">
      <c r="A9" s="5">
        <v>2</v>
      </c>
      <c r="B9" s="5">
        <v>538</v>
      </c>
      <c r="C9" s="5" t="s">
        <v>31</v>
      </c>
      <c r="D9" s="6"/>
      <c r="E9" s="6"/>
      <c r="F9" s="6">
        <v>0.013113425925925926</v>
      </c>
      <c r="G9" s="5">
        <v>22</v>
      </c>
      <c r="H9" s="5">
        <v>49</v>
      </c>
      <c r="I9" s="5">
        <v>6</v>
      </c>
      <c r="J9" s="5">
        <v>48</v>
      </c>
      <c r="K9" s="5">
        <v>30</v>
      </c>
      <c r="L9" s="5">
        <v>87</v>
      </c>
      <c r="M9" s="5">
        <v>48</v>
      </c>
      <c r="N9" s="5">
        <f>SUM(G9:M9)</f>
        <v>290</v>
      </c>
      <c r="O9" s="6">
        <f>TIMEVALUE("0:0:15")*N9</f>
        <v>0.050347222222222224</v>
      </c>
      <c r="P9" s="6"/>
      <c r="Q9" s="6">
        <f>F9+O9-P9</f>
        <v>0.06346064814814815</v>
      </c>
      <c r="R9" s="5">
        <v>2</v>
      </c>
    </row>
    <row r="10" spans="1:18" s="2" customFormat="1" ht="26.25" customHeight="1">
      <c r="A10" s="5">
        <v>3</v>
      </c>
      <c r="B10" s="5">
        <v>585</v>
      </c>
      <c r="C10" s="5" t="s">
        <v>34</v>
      </c>
      <c r="D10" s="6"/>
      <c r="E10" s="6"/>
      <c r="F10" s="6" t="s">
        <v>22</v>
      </c>
      <c r="G10" s="5">
        <v>5</v>
      </c>
      <c r="H10" s="5">
        <v>44</v>
      </c>
      <c r="I10" s="5">
        <v>48</v>
      </c>
      <c r="J10" s="5">
        <v>53</v>
      </c>
      <c r="K10" s="5">
        <v>67</v>
      </c>
      <c r="L10" s="5">
        <v>57</v>
      </c>
      <c r="M10" s="5">
        <v>60</v>
      </c>
      <c r="N10" s="5">
        <f>SUM(G10:M10)</f>
        <v>334</v>
      </c>
      <c r="O10" s="6">
        <f>TIMEVALUE("0:0:15")*N10</f>
        <v>0.05798611111111111</v>
      </c>
      <c r="P10" s="6"/>
      <c r="Q10" s="6" t="s">
        <v>23</v>
      </c>
      <c r="R10" s="5">
        <v>3</v>
      </c>
    </row>
    <row r="11" spans="1:18" s="2" customFormat="1" ht="26.25" customHeight="1">
      <c r="A11" s="5">
        <v>4</v>
      </c>
      <c r="B11" s="5">
        <v>608</v>
      </c>
      <c r="C11" s="5" t="s">
        <v>35</v>
      </c>
      <c r="D11" s="6"/>
      <c r="E11" s="6"/>
      <c r="F11" s="6" t="s">
        <v>22</v>
      </c>
      <c r="G11" s="5">
        <v>12</v>
      </c>
      <c r="H11" s="5">
        <v>44</v>
      </c>
      <c r="I11" s="5">
        <v>77</v>
      </c>
      <c r="J11" s="5">
        <v>67</v>
      </c>
      <c r="K11" s="5">
        <v>69</v>
      </c>
      <c r="L11" s="5">
        <v>73</v>
      </c>
      <c r="M11" s="5">
        <v>59</v>
      </c>
      <c r="N11" s="5">
        <f>SUM(G11:M11)</f>
        <v>401</v>
      </c>
      <c r="O11" s="6">
        <f>TIMEVALUE("0:0:15")*N11</f>
        <v>0.06961805555555556</v>
      </c>
      <c r="P11" s="6"/>
      <c r="Q11" s="6" t="s">
        <v>23</v>
      </c>
      <c r="R11" s="5">
        <v>4</v>
      </c>
    </row>
    <row r="12" s="2" customFormat="1" ht="26.25" customHeight="1"/>
    <row r="13" s="2" customFormat="1" ht="3" customHeight="1"/>
    <row r="14" spans="1:18" s="2" customFormat="1" ht="18.75" customHeight="1">
      <c r="A14" s="8" t="s">
        <v>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="2" customFormat="1" ht="12.75" customHeight="1"/>
    <row r="16" spans="1:18" s="2" customFormat="1" ht="18.75" customHeight="1">
      <c r="A16" s="8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="2" customFormat="1" ht="18.75" customHeight="1"/>
    <row r="18" s="2" customFormat="1" ht="12.75"/>
    <row r="19" s="2" customFormat="1" ht="12.75"/>
    <row r="20" s="2" customFormat="1" ht="12.75"/>
    <row r="21" s="2" customFormat="1" ht="12.75"/>
  </sheetData>
  <mergeCells count="19">
    <mergeCell ref="A1:R1"/>
    <mergeCell ref="A6:A7"/>
    <mergeCell ref="B6:B7"/>
    <mergeCell ref="D6:D7"/>
    <mergeCell ref="E6:E7"/>
    <mergeCell ref="F6:F7"/>
    <mergeCell ref="G6:M6"/>
    <mergeCell ref="A5:E5"/>
    <mergeCell ref="N5:R5"/>
    <mergeCell ref="A4:R4"/>
    <mergeCell ref="A3:R3"/>
    <mergeCell ref="A14:R14"/>
    <mergeCell ref="A16:R16"/>
    <mergeCell ref="C6:C7"/>
    <mergeCell ref="N6:N7"/>
    <mergeCell ref="O6:O7"/>
    <mergeCell ref="R6:R7"/>
    <mergeCell ref="P6:P7"/>
    <mergeCell ref="Q6:Q7"/>
  </mergeCells>
  <printOptions/>
  <pageMargins left="0.37" right="0.16" top="0.14" bottom="0.14" header="0.12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2009-12-06T16:16:48Z</cp:lastPrinted>
  <dcterms:created xsi:type="dcterms:W3CDTF">2007-11-28T09:38:10Z</dcterms:created>
  <dcterms:modified xsi:type="dcterms:W3CDTF">2009-12-06T16:21:14Z</dcterms:modified>
  <cp:category/>
  <cp:version/>
  <cp:contentType/>
  <cp:contentStatus/>
</cp:coreProperties>
</file>